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توزیع استانی-1 (2)" sheetId="6" r:id="rId1"/>
    <sheet name="Sheet1" sheetId="7" r:id="rId2"/>
    <sheet name="Sheet3" sheetId="9" r:id="rId3"/>
  </sheets>
  <definedNames>
    <definedName name="_xlnm._FilterDatabase" localSheetId="2" hidden="1">Sheet3!$B$1:$B$213</definedName>
    <definedName name="_xlnm._FilterDatabase" localSheetId="0" hidden="1">'توزیع استانی-1 (2)'!$F$1:$F$209</definedName>
  </definedNames>
  <calcPr calcId="152511"/>
</workbook>
</file>

<file path=xl/calcChain.xml><?xml version="1.0" encoding="utf-8"?>
<calcChain xmlns="http://schemas.openxmlformats.org/spreadsheetml/2006/main">
  <c r="R205" i="6" l="1"/>
  <c r="R206" i="6" s="1"/>
  <c r="Q204" i="6" s="1"/>
  <c r="H207" i="9" l="1"/>
  <c r="G207" i="9"/>
  <c r="F207" i="9"/>
  <c r="E207" i="9"/>
  <c r="D207" i="9"/>
  <c r="C207" i="9"/>
  <c r="O200" i="9"/>
  <c r="N200" i="9"/>
  <c r="M200" i="9"/>
  <c r="L200" i="9"/>
  <c r="K200" i="9"/>
  <c r="J200" i="9"/>
  <c r="I200" i="9"/>
  <c r="H200" i="9"/>
  <c r="G200" i="9"/>
  <c r="F200" i="9"/>
  <c r="E200" i="9"/>
  <c r="D200" i="9"/>
  <c r="C200" i="9"/>
  <c r="O199" i="9"/>
  <c r="N199" i="9"/>
  <c r="M199" i="9"/>
  <c r="L199" i="9"/>
  <c r="K199" i="9"/>
  <c r="J199" i="9"/>
  <c r="I199" i="9"/>
  <c r="H199" i="9"/>
  <c r="G199" i="9"/>
  <c r="F199" i="9"/>
  <c r="E199" i="9"/>
  <c r="D199" i="9"/>
  <c r="C199" i="9"/>
  <c r="O198" i="9"/>
  <c r="N198" i="9"/>
  <c r="M198" i="9"/>
  <c r="L198" i="9"/>
  <c r="K198" i="9"/>
  <c r="J198" i="9"/>
  <c r="I198" i="9"/>
  <c r="H198" i="9"/>
  <c r="G198" i="9"/>
  <c r="F198" i="9"/>
  <c r="E198" i="9"/>
  <c r="D198" i="9"/>
  <c r="C198" i="9"/>
  <c r="O197" i="9"/>
  <c r="N197" i="9"/>
  <c r="M197" i="9"/>
  <c r="L197" i="9"/>
  <c r="K197" i="9"/>
  <c r="J197" i="9"/>
  <c r="I197" i="9"/>
  <c r="H197" i="9"/>
  <c r="G197" i="9"/>
  <c r="F197" i="9"/>
  <c r="E197" i="9"/>
  <c r="D197" i="9"/>
  <c r="C197" i="9"/>
  <c r="O196" i="9"/>
  <c r="N196" i="9"/>
  <c r="M196" i="9"/>
  <c r="L196" i="9"/>
  <c r="K196" i="9"/>
  <c r="J196" i="9"/>
  <c r="I196" i="9"/>
  <c r="H196" i="9"/>
  <c r="G196" i="9"/>
  <c r="F196" i="9"/>
  <c r="E196" i="9"/>
  <c r="D196" i="9"/>
  <c r="C196" i="9"/>
  <c r="O195" i="9"/>
  <c r="N195" i="9"/>
  <c r="M195" i="9"/>
  <c r="L195" i="9"/>
  <c r="K195" i="9"/>
  <c r="J195" i="9"/>
  <c r="I195" i="9"/>
  <c r="H195" i="9"/>
  <c r="G195" i="9"/>
  <c r="F195" i="9"/>
  <c r="E195" i="9"/>
  <c r="D195" i="9"/>
  <c r="C195" i="9"/>
  <c r="P194" i="9"/>
  <c r="P193" i="9"/>
  <c r="P192" i="9"/>
  <c r="P191" i="9"/>
  <c r="P190" i="9"/>
  <c r="O189" i="9"/>
  <c r="N189" i="9"/>
  <c r="M189" i="9"/>
  <c r="L189" i="9"/>
  <c r="K189" i="9"/>
  <c r="J189" i="9"/>
  <c r="I189" i="9"/>
  <c r="H189" i="9"/>
  <c r="G189" i="9"/>
  <c r="F189" i="9"/>
  <c r="E189" i="9"/>
  <c r="D189" i="9"/>
  <c r="C189" i="9"/>
  <c r="P188" i="9"/>
  <c r="P187" i="9"/>
  <c r="P186" i="9"/>
  <c r="P185" i="9"/>
  <c r="P184" i="9"/>
  <c r="O183" i="9"/>
  <c r="N183" i="9"/>
  <c r="M183" i="9"/>
  <c r="L183" i="9"/>
  <c r="K183" i="9"/>
  <c r="J183" i="9"/>
  <c r="I183" i="9"/>
  <c r="H183" i="9"/>
  <c r="G183" i="9"/>
  <c r="F183" i="9"/>
  <c r="E183" i="9"/>
  <c r="D183" i="9"/>
  <c r="C183" i="9"/>
  <c r="P182" i="9"/>
  <c r="P181" i="9"/>
  <c r="P180" i="9"/>
  <c r="P179" i="9"/>
  <c r="P178" i="9"/>
  <c r="O177" i="9"/>
  <c r="N177" i="9"/>
  <c r="M177" i="9"/>
  <c r="L177" i="9"/>
  <c r="K177" i="9"/>
  <c r="J177" i="9"/>
  <c r="I177" i="9"/>
  <c r="H177" i="9"/>
  <c r="G177" i="9"/>
  <c r="F177" i="9"/>
  <c r="E177" i="9"/>
  <c r="D177" i="9"/>
  <c r="C177" i="9"/>
  <c r="P176" i="9"/>
  <c r="P175" i="9"/>
  <c r="P174" i="9"/>
  <c r="P173" i="9"/>
  <c r="P172" i="9"/>
  <c r="O171" i="9"/>
  <c r="N171" i="9"/>
  <c r="M171" i="9"/>
  <c r="L171" i="9"/>
  <c r="K171" i="9"/>
  <c r="J171" i="9"/>
  <c r="I171" i="9"/>
  <c r="H171" i="9"/>
  <c r="G171" i="9"/>
  <c r="F171" i="9"/>
  <c r="E171" i="9"/>
  <c r="D171" i="9"/>
  <c r="C171" i="9"/>
  <c r="P170" i="9"/>
  <c r="P169" i="9"/>
  <c r="P168" i="9"/>
  <c r="P167" i="9"/>
  <c r="P166" i="9"/>
  <c r="O165" i="9"/>
  <c r="N165" i="9"/>
  <c r="M165" i="9"/>
  <c r="L165" i="9"/>
  <c r="K165" i="9"/>
  <c r="J165" i="9"/>
  <c r="I165" i="9"/>
  <c r="H165" i="9"/>
  <c r="G165" i="9"/>
  <c r="F165" i="9"/>
  <c r="E165" i="9"/>
  <c r="D165" i="9"/>
  <c r="C165" i="9"/>
  <c r="P164" i="9"/>
  <c r="P163" i="9"/>
  <c r="P162" i="9"/>
  <c r="P161" i="9"/>
  <c r="P160" i="9"/>
  <c r="O159" i="9"/>
  <c r="N159" i="9"/>
  <c r="M159" i="9"/>
  <c r="L159" i="9"/>
  <c r="K159" i="9"/>
  <c r="J159" i="9"/>
  <c r="I159" i="9"/>
  <c r="H159" i="9"/>
  <c r="G159" i="9"/>
  <c r="F159" i="9"/>
  <c r="E159" i="9"/>
  <c r="D159" i="9"/>
  <c r="C159" i="9"/>
  <c r="P158" i="9"/>
  <c r="P157" i="9"/>
  <c r="P156" i="9"/>
  <c r="P155" i="9"/>
  <c r="P154" i="9"/>
  <c r="O153" i="9"/>
  <c r="N153" i="9"/>
  <c r="M153" i="9"/>
  <c r="L153" i="9"/>
  <c r="K153" i="9"/>
  <c r="J153" i="9"/>
  <c r="I153" i="9"/>
  <c r="H153" i="9"/>
  <c r="G153" i="9"/>
  <c r="F153" i="9"/>
  <c r="E153" i="9"/>
  <c r="D153" i="9"/>
  <c r="C153" i="9"/>
  <c r="P152" i="9"/>
  <c r="P151" i="9"/>
  <c r="P150" i="9"/>
  <c r="P149" i="9"/>
  <c r="P148" i="9"/>
  <c r="O147" i="9"/>
  <c r="N147" i="9"/>
  <c r="M147" i="9"/>
  <c r="L147" i="9"/>
  <c r="K147" i="9"/>
  <c r="J147" i="9"/>
  <c r="I147" i="9"/>
  <c r="H147" i="9"/>
  <c r="G147" i="9"/>
  <c r="F147" i="9"/>
  <c r="E147" i="9"/>
  <c r="D147" i="9"/>
  <c r="C147" i="9"/>
  <c r="P146" i="9"/>
  <c r="P145" i="9"/>
  <c r="P144" i="9"/>
  <c r="P143" i="9"/>
  <c r="P142" i="9"/>
  <c r="O141" i="9"/>
  <c r="N141" i="9"/>
  <c r="M141" i="9"/>
  <c r="L141" i="9"/>
  <c r="K141" i="9"/>
  <c r="J141" i="9"/>
  <c r="I141" i="9"/>
  <c r="H141" i="9"/>
  <c r="G141" i="9"/>
  <c r="F141" i="9"/>
  <c r="E141" i="9"/>
  <c r="D141" i="9"/>
  <c r="C141" i="9"/>
  <c r="P140" i="9"/>
  <c r="P139" i="9"/>
  <c r="P138" i="9"/>
  <c r="P137" i="9"/>
  <c r="P136" i="9"/>
  <c r="O135" i="9"/>
  <c r="N135" i="9"/>
  <c r="M135" i="9"/>
  <c r="L135" i="9"/>
  <c r="K135" i="9"/>
  <c r="J135" i="9"/>
  <c r="I135" i="9"/>
  <c r="H135" i="9"/>
  <c r="G135" i="9"/>
  <c r="F135" i="9"/>
  <c r="E135" i="9"/>
  <c r="D135" i="9"/>
  <c r="C135" i="9"/>
  <c r="P134" i="9"/>
  <c r="P133" i="9"/>
  <c r="P132" i="9"/>
  <c r="P131" i="9"/>
  <c r="P130" i="9"/>
  <c r="O129" i="9"/>
  <c r="N129" i="9"/>
  <c r="M129" i="9"/>
  <c r="L129" i="9"/>
  <c r="K129" i="9"/>
  <c r="J129" i="9"/>
  <c r="I129" i="9"/>
  <c r="H129" i="9"/>
  <c r="G129" i="9"/>
  <c r="F129" i="9"/>
  <c r="E129" i="9"/>
  <c r="D129" i="9"/>
  <c r="C129" i="9"/>
  <c r="P128" i="9"/>
  <c r="P127" i="9"/>
  <c r="P126" i="9"/>
  <c r="P125" i="9"/>
  <c r="P124" i="9"/>
  <c r="O123" i="9"/>
  <c r="N123" i="9"/>
  <c r="M123" i="9"/>
  <c r="L123" i="9"/>
  <c r="K123" i="9"/>
  <c r="J123" i="9"/>
  <c r="I123" i="9"/>
  <c r="H123" i="9"/>
  <c r="G123" i="9"/>
  <c r="F123" i="9"/>
  <c r="E123" i="9"/>
  <c r="D123" i="9"/>
  <c r="C123" i="9"/>
  <c r="P122" i="9"/>
  <c r="P121" i="9"/>
  <c r="P120" i="9"/>
  <c r="P119" i="9"/>
  <c r="P118" i="9"/>
  <c r="O117" i="9"/>
  <c r="N117" i="9"/>
  <c r="M117" i="9"/>
  <c r="L117" i="9"/>
  <c r="K117" i="9"/>
  <c r="J117" i="9"/>
  <c r="I117" i="9"/>
  <c r="H117" i="9"/>
  <c r="G117" i="9"/>
  <c r="F117" i="9"/>
  <c r="E117" i="9"/>
  <c r="D117" i="9"/>
  <c r="C117" i="9"/>
  <c r="P116" i="9"/>
  <c r="P115" i="9"/>
  <c r="P114" i="9"/>
  <c r="P113" i="9"/>
  <c r="P112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P110" i="9"/>
  <c r="P109" i="9"/>
  <c r="P108" i="9"/>
  <c r="P107" i="9"/>
  <c r="P106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P104" i="9"/>
  <c r="P103" i="9"/>
  <c r="P102" i="9"/>
  <c r="P101" i="9"/>
  <c r="P100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P98" i="9"/>
  <c r="P97" i="9"/>
  <c r="P96" i="9"/>
  <c r="P95" i="9"/>
  <c r="P94" i="9"/>
  <c r="O93" i="9"/>
  <c r="N93" i="9"/>
  <c r="M93" i="9"/>
  <c r="L93" i="9"/>
  <c r="K93" i="9"/>
  <c r="J93" i="9"/>
  <c r="I93" i="9"/>
  <c r="H93" i="9"/>
  <c r="G93" i="9"/>
  <c r="F93" i="9"/>
  <c r="E93" i="9"/>
  <c r="D93" i="9"/>
  <c r="C93" i="9"/>
  <c r="P92" i="9"/>
  <c r="P91" i="9"/>
  <c r="P90" i="9"/>
  <c r="P89" i="9"/>
  <c r="P88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P86" i="9"/>
  <c r="P85" i="9"/>
  <c r="P84" i="9"/>
  <c r="P83" i="9"/>
  <c r="P82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P80" i="9"/>
  <c r="P79" i="9"/>
  <c r="P78" i="9"/>
  <c r="P77" i="9"/>
  <c r="P76" i="9"/>
  <c r="O75" i="9"/>
  <c r="N75" i="9"/>
  <c r="M75" i="9"/>
  <c r="L75" i="9"/>
  <c r="K75" i="9"/>
  <c r="J75" i="9"/>
  <c r="I75" i="9"/>
  <c r="H75" i="9"/>
  <c r="G75" i="9"/>
  <c r="F75" i="9"/>
  <c r="E75" i="9"/>
  <c r="D75" i="9"/>
  <c r="C75" i="9"/>
  <c r="P74" i="9"/>
  <c r="P73" i="9"/>
  <c r="P72" i="9"/>
  <c r="P71" i="9"/>
  <c r="P70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P68" i="9"/>
  <c r="P67" i="9"/>
  <c r="P66" i="9"/>
  <c r="P65" i="9"/>
  <c r="P64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P62" i="9"/>
  <c r="P61" i="9"/>
  <c r="P60" i="9"/>
  <c r="P59" i="9"/>
  <c r="P58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P56" i="9"/>
  <c r="P55" i="9"/>
  <c r="P54" i="9"/>
  <c r="P53" i="9"/>
  <c r="P52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P50" i="9"/>
  <c r="P49" i="9"/>
  <c r="P48" i="9"/>
  <c r="P47" i="9"/>
  <c r="P46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P44" i="9"/>
  <c r="P43" i="9"/>
  <c r="P42" i="9"/>
  <c r="P41" i="9"/>
  <c r="P40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P38" i="9"/>
  <c r="P37" i="9"/>
  <c r="P36" i="9"/>
  <c r="P35" i="9"/>
  <c r="P34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P32" i="9"/>
  <c r="P31" i="9"/>
  <c r="P30" i="9"/>
  <c r="P29" i="9"/>
  <c r="P28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P26" i="9"/>
  <c r="P25" i="9"/>
  <c r="P24" i="9"/>
  <c r="P23" i="9"/>
  <c r="P22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P20" i="9"/>
  <c r="P19" i="9"/>
  <c r="P18" i="9"/>
  <c r="P17" i="9"/>
  <c r="P16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P14" i="9"/>
  <c r="P13" i="9"/>
  <c r="P12" i="9"/>
  <c r="P11" i="9"/>
  <c r="P10" i="9"/>
  <c r="O9" i="9"/>
  <c r="N9" i="9"/>
  <c r="M9" i="9"/>
  <c r="L9" i="9"/>
  <c r="K9" i="9"/>
  <c r="J9" i="9"/>
  <c r="I9" i="9"/>
  <c r="H9" i="9"/>
  <c r="G9" i="9"/>
  <c r="F9" i="9"/>
  <c r="E9" i="9"/>
  <c r="D9" i="9"/>
  <c r="C9" i="9"/>
  <c r="P8" i="9"/>
  <c r="P7" i="9"/>
  <c r="P6" i="9"/>
  <c r="P5" i="9"/>
  <c r="P4" i="9"/>
  <c r="F201" i="9" l="1"/>
  <c r="J201" i="9"/>
  <c r="E201" i="9"/>
  <c r="G201" i="9"/>
  <c r="I201" i="9"/>
  <c r="K201" i="9"/>
  <c r="P45" i="9"/>
  <c r="P75" i="9"/>
  <c r="C201" i="9"/>
  <c r="M201" i="9"/>
  <c r="O201" i="9"/>
  <c r="P200" i="9"/>
  <c r="P69" i="9"/>
  <c r="P199" i="9"/>
  <c r="P189" i="9"/>
  <c r="P198" i="9"/>
  <c r="P27" i="9"/>
  <c r="P33" i="9"/>
  <c r="P21" i="9"/>
  <c r="P39" i="9"/>
  <c r="P57" i="9"/>
  <c r="P63" i="9"/>
  <c r="P105" i="9"/>
  <c r="P183" i="9"/>
  <c r="H201" i="9"/>
  <c r="P129" i="9"/>
  <c r="D201" i="9"/>
  <c r="L201" i="9"/>
  <c r="P147" i="9"/>
  <c r="P9" i="9"/>
  <c r="P15" i="9"/>
  <c r="P51" i="9"/>
  <c r="P87" i="9"/>
  <c r="P81" i="9"/>
  <c r="P111" i="9"/>
  <c r="P117" i="9"/>
  <c r="P93" i="9"/>
  <c r="P99" i="9"/>
  <c r="P123" i="9"/>
  <c r="P135" i="9"/>
  <c r="P141" i="9"/>
  <c r="P153" i="9"/>
  <c r="P159" i="9"/>
  <c r="P165" i="9"/>
  <c r="P171" i="9"/>
  <c r="P177" i="9"/>
  <c r="P195" i="9"/>
  <c r="P196" i="9"/>
  <c r="P197" i="9"/>
  <c r="N201" i="9"/>
  <c r="P201" i="9" l="1"/>
  <c r="S198" i="6" l="1"/>
  <c r="R198" i="6"/>
  <c r="Q198" i="6"/>
  <c r="P198" i="6"/>
  <c r="O198" i="6"/>
  <c r="N198" i="6"/>
  <c r="M198" i="6"/>
  <c r="L198" i="6"/>
  <c r="K198" i="6"/>
  <c r="J198" i="6"/>
  <c r="I198" i="6"/>
  <c r="H198" i="6"/>
  <c r="G198" i="6"/>
  <c r="S197" i="6"/>
  <c r="R197" i="6"/>
  <c r="Q197" i="6"/>
  <c r="P197" i="6"/>
  <c r="O197" i="6"/>
  <c r="N197" i="6"/>
  <c r="M197" i="6"/>
  <c r="L197" i="6"/>
  <c r="K197" i="6"/>
  <c r="J197" i="6"/>
  <c r="I197" i="6"/>
  <c r="H197" i="6"/>
  <c r="G197" i="6"/>
  <c r="S196" i="6"/>
  <c r="R196" i="6"/>
  <c r="Q196" i="6"/>
  <c r="P196" i="6"/>
  <c r="O196" i="6"/>
  <c r="N196" i="6"/>
  <c r="M196" i="6"/>
  <c r="L196" i="6"/>
  <c r="K196" i="6"/>
  <c r="J196" i="6"/>
  <c r="I196" i="6"/>
  <c r="H196" i="6"/>
  <c r="G196" i="6"/>
  <c r="S195" i="6"/>
  <c r="R195" i="6"/>
  <c r="Q195" i="6"/>
  <c r="P195" i="6"/>
  <c r="O195" i="6"/>
  <c r="N195" i="6"/>
  <c r="M195" i="6"/>
  <c r="L195" i="6"/>
  <c r="K195" i="6"/>
  <c r="J195" i="6"/>
  <c r="Y195" i="6" s="1"/>
  <c r="Y196" i="6" s="1"/>
  <c r="I195" i="6"/>
  <c r="X195" i="6" s="1"/>
  <c r="X196" i="6" s="1"/>
  <c r="H195" i="6"/>
  <c r="W195" i="6" s="1"/>
  <c r="W196" i="6" s="1"/>
  <c r="G195" i="6"/>
  <c r="V195" i="6" s="1"/>
  <c r="V196" i="6" s="1"/>
  <c r="S194" i="6"/>
  <c r="R194" i="6"/>
  <c r="Q194" i="6"/>
  <c r="P194" i="6"/>
  <c r="O194" i="6"/>
  <c r="N194" i="6"/>
  <c r="M194" i="6"/>
  <c r="L194" i="6"/>
  <c r="K194" i="6"/>
  <c r="J194" i="6"/>
  <c r="I194" i="6"/>
  <c r="H194" i="6"/>
  <c r="G194" i="6"/>
  <c r="S193" i="6"/>
  <c r="R193" i="6"/>
  <c r="Q193" i="6"/>
  <c r="P193" i="6"/>
  <c r="O193" i="6"/>
  <c r="N193" i="6"/>
  <c r="M193" i="6"/>
  <c r="L193" i="6"/>
  <c r="K193" i="6"/>
  <c r="J193" i="6"/>
  <c r="I193" i="6"/>
  <c r="H193" i="6"/>
  <c r="G193" i="6"/>
  <c r="T192" i="6"/>
  <c r="T191" i="6"/>
  <c r="T190" i="6"/>
  <c r="T189" i="6"/>
  <c r="T188" i="6"/>
  <c r="S187" i="6"/>
  <c r="R187" i="6"/>
  <c r="Q187" i="6"/>
  <c r="P187" i="6"/>
  <c r="O187" i="6"/>
  <c r="N187" i="6"/>
  <c r="M187" i="6"/>
  <c r="L187" i="6"/>
  <c r="K187" i="6"/>
  <c r="J187" i="6"/>
  <c r="I187" i="6"/>
  <c r="H187" i="6"/>
  <c r="G187" i="6"/>
  <c r="T186" i="6"/>
  <c r="T185" i="6"/>
  <c r="T184" i="6"/>
  <c r="T183" i="6"/>
  <c r="T182" i="6"/>
  <c r="S181" i="6"/>
  <c r="R181" i="6"/>
  <c r="Q181" i="6"/>
  <c r="P181" i="6"/>
  <c r="O181" i="6"/>
  <c r="N181" i="6"/>
  <c r="M181" i="6"/>
  <c r="L181" i="6"/>
  <c r="K181" i="6"/>
  <c r="J181" i="6"/>
  <c r="I181" i="6"/>
  <c r="H181" i="6"/>
  <c r="G181" i="6"/>
  <c r="T180" i="6"/>
  <c r="T179" i="6"/>
  <c r="T178" i="6"/>
  <c r="T177" i="6"/>
  <c r="T176" i="6"/>
  <c r="S175" i="6"/>
  <c r="R175" i="6"/>
  <c r="Q175" i="6"/>
  <c r="P175" i="6"/>
  <c r="O175" i="6"/>
  <c r="N175" i="6"/>
  <c r="M175" i="6"/>
  <c r="L175" i="6"/>
  <c r="K175" i="6"/>
  <c r="J175" i="6"/>
  <c r="I175" i="6"/>
  <c r="H175" i="6"/>
  <c r="G175" i="6"/>
  <c r="T174" i="6"/>
  <c r="T173" i="6"/>
  <c r="T172" i="6"/>
  <c r="T171" i="6"/>
  <c r="T170" i="6"/>
  <c r="S169" i="6"/>
  <c r="R169" i="6"/>
  <c r="Q169" i="6"/>
  <c r="P169" i="6"/>
  <c r="O169" i="6"/>
  <c r="N169" i="6"/>
  <c r="M169" i="6"/>
  <c r="L169" i="6"/>
  <c r="K169" i="6"/>
  <c r="J169" i="6"/>
  <c r="I169" i="6"/>
  <c r="H169" i="6"/>
  <c r="G169" i="6"/>
  <c r="T168" i="6"/>
  <c r="T167" i="6"/>
  <c r="T166" i="6"/>
  <c r="T165" i="6"/>
  <c r="T164" i="6"/>
  <c r="S163" i="6"/>
  <c r="R163" i="6"/>
  <c r="Q163" i="6"/>
  <c r="P163" i="6"/>
  <c r="O163" i="6"/>
  <c r="N163" i="6"/>
  <c r="M163" i="6"/>
  <c r="L163" i="6"/>
  <c r="K163" i="6"/>
  <c r="J163" i="6"/>
  <c r="I163" i="6"/>
  <c r="H163" i="6"/>
  <c r="G163" i="6"/>
  <c r="T162" i="6"/>
  <c r="T161" i="6"/>
  <c r="T160" i="6"/>
  <c r="T159" i="6"/>
  <c r="T158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T156" i="6"/>
  <c r="T155" i="6"/>
  <c r="T154" i="6"/>
  <c r="T153" i="6"/>
  <c r="T152" i="6"/>
  <c r="S151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T150" i="6"/>
  <c r="T149" i="6"/>
  <c r="T148" i="6"/>
  <c r="T147" i="6"/>
  <c r="T146" i="6"/>
  <c r="S145" i="6"/>
  <c r="R145" i="6"/>
  <c r="Q145" i="6"/>
  <c r="P145" i="6"/>
  <c r="O145" i="6"/>
  <c r="N145" i="6"/>
  <c r="M145" i="6"/>
  <c r="L145" i="6"/>
  <c r="K145" i="6"/>
  <c r="J145" i="6"/>
  <c r="I145" i="6"/>
  <c r="H145" i="6"/>
  <c r="G145" i="6"/>
  <c r="T144" i="6"/>
  <c r="T143" i="6"/>
  <c r="T142" i="6"/>
  <c r="T141" i="6"/>
  <c r="T140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T138" i="6"/>
  <c r="T137" i="6"/>
  <c r="T136" i="6"/>
  <c r="T135" i="6"/>
  <c r="T134" i="6"/>
  <c r="S133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T132" i="6"/>
  <c r="T131" i="6"/>
  <c r="T130" i="6"/>
  <c r="T129" i="6"/>
  <c r="T128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T126" i="6"/>
  <c r="T125" i="6"/>
  <c r="T124" i="6"/>
  <c r="T123" i="6"/>
  <c r="T122" i="6"/>
  <c r="S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T120" i="6"/>
  <c r="T119" i="6"/>
  <c r="T118" i="6"/>
  <c r="T117" i="6"/>
  <c r="T116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T114" i="6"/>
  <c r="T113" i="6"/>
  <c r="T112" i="6"/>
  <c r="T111" i="6"/>
  <c r="T110" i="6"/>
  <c r="S109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T108" i="6"/>
  <c r="T107" i="6"/>
  <c r="T106" i="6"/>
  <c r="T105" i="6"/>
  <c r="T104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T102" i="6"/>
  <c r="T101" i="6"/>
  <c r="T100" i="6"/>
  <c r="T99" i="6"/>
  <c r="T98" i="6"/>
  <c r="S97" i="6"/>
  <c r="R97" i="6"/>
  <c r="Q97" i="6"/>
  <c r="P97" i="6"/>
  <c r="O97" i="6"/>
  <c r="N97" i="6"/>
  <c r="M97" i="6"/>
  <c r="L97" i="6"/>
  <c r="K97" i="6"/>
  <c r="J97" i="6"/>
  <c r="I97" i="6"/>
  <c r="H97" i="6"/>
  <c r="G97" i="6"/>
  <c r="T96" i="6"/>
  <c r="T95" i="6"/>
  <c r="T94" i="6"/>
  <c r="T93" i="6"/>
  <c r="T92" i="6"/>
  <c r="S91" i="6"/>
  <c r="R91" i="6"/>
  <c r="Q91" i="6"/>
  <c r="P91" i="6"/>
  <c r="O91" i="6"/>
  <c r="N91" i="6"/>
  <c r="M91" i="6"/>
  <c r="L91" i="6"/>
  <c r="K91" i="6"/>
  <c r="J91" i="6"/>
  <c r="I91" i="6"/>
  <c r="H91" i="6"/>
  <c r="G91" i="6"/>
  <c r="T90" i="6"/>
  <c r="T89" i="6"/>
  <c r="T88" i="6"/>
  <c r="T87" i="6"/>
  <c r="T86" i="6"/>
  <c r="S85" i="6"/>
  <c r="R85" i="6"/>
  <c r="Q85" i="6"/>
  <c r="P85" i="6"/>
  <c r="O85" i="6"/>
  <c r="N85" i="6"/>
  <c r="M85" i="6"/>
  <c r="L85" i="6"/>
  <c r="K85" i="6"/>
  <c r="J85" i="6"/>
  <c r="I85" i="6"/>
  <c r="H85" i="6"/>
  <c r="G85" i="6"/>
  <c r="T84" i="6"/>
  <c r="T83" i="6"/>
  <c r="T82" i="6"/>
  <c r="T81" i="6"/>
  <c r="T80" i="6"/>
  <c r="S79" i="6"/>
  <c r="R79" i="6"/>
  <c r="Q79" i="6"/>
  <c r="P79" i="6"/>
  <c r="O79" i="6"/>
  <c r="N79" i="6"/>
  <c r="M79" i="6"/>
  <c r="L79" i="6"/>
  <c r="K79" i="6"/>
  <c r="J79" i="6"/>
  <c r="I79" i="6"/>
  <c r="H79" i="6"/>
  <c r="G79" i="6"/>
  <c r="T78" i="6"/>
  <c r="T77" i="6"/>
  <c r="T76" i="6"/>
  <c r="T75" i="6"/>
  <c r="T74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T72" i="6"/>
  <c r="T71" i="6"/>
  <c r="T70" i="6"/>
  <c r="T69" i="6"/>
  <c r="T68" i="6"/>
  <c r="S67" i="6"/>
  <c r="R67" i="6"/>
  <c r="Q67" i="6"/>
  <c r="P67" i="6"/>
  <c r="O67" i="6"/>
  <c r="N67" i="6"/>
  <c r="M67" i="6"/>
  <c r="L67" i="6"/>
  <c r="K67" i="6"/>
  <c r="J67" i="6"/>
  <c r="I67" i="6"/>
  <c r="H67" i="6"/>
  <c r="G67" i="6"/>
  <c r="T66" i="6"/>
  <c r="T65" i="6"/>
  <c r="T64" i="6"/>
  <c r="T63" i="6"/>
  <c r="T62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T60" i="6"/>
  <c r="T59" i="6"/>
  <c r="T58" i="6"/>
  <c r="T57" i="6"/>
  <c r="T56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T54" i="6"/>
  <c r="T53" i="6"/>
  <c r="T52" i="6"/>
  <c r="T51" i="6"/>
  <c r="T50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T48" i="6"/>
  <c r="T47" i="6"/>
  <c r="T46" i="6"/>
  <c r="T45" i="6"/>
  <c r="T44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T42" i="6"/>
  <c r="T41" i="6"/>
  <c r="T40" i="6"/>
  <c r="T39" i="6"/>
  <c r="T38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T36" i="6"/>
  <c r="T35" i="6"/>
  <c r="T34" i="6"/>
  <c r="T33" i="6"/>
  <c r="T32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T30" i="6"/>
  <c r="T29" i="6"/>
  <c r="T28" i="6"/>
  <c r="T27" i="6"/>
  <c r="T26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T24" i="6"/>
  <c r="T23" i="6"/>
  <c r="T22" i="6"/>
  <c r="T21" i="6"/>
  <c r="T20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T18" i="6"/>
  <c r="T17" i="6"/>
  <c r="T16" i="6"/>
  <c r="T15" i="6"/>
  <c r="T14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T12" i="6"/>
  <c r="T11" i="6"/>
  <c r="T10" i="6"/>
  <c r="T9" i="6"/>
  <c r="T8" i="6"/>
  <c r="S7" i="6"/>
  <c r="R7" i="6"/>
  <c r="Q7" i="6"/>
  <c r="P7" i="6"/>
  <c r="O7" i="6"/>
  <c r="N7" i="6"/>
  <c r="M7" i="6"/>
  <c r="L7" i="6"/>
  <c r="K7" i="6"/>
  <c r="J7" i="6"/>
  <c r="I7" i="6"/>
  <c r="H7" i="6"/>
  <c r="G7" i="6"/>
  <c r="T6" i="6"/>
  <c r="T5" i="6"/>
  <c r="T4" i="6"/>
  <c r="T3" i="6"/>
  <c r="T2" i="6"/>
  <c r="T193" i="6" l="1"/>
  <c r="T181" i="6"/>
  <c r="T169" i="6"/>
  <c r="T151" i="6"/>
  <c r="T139" i="6"/>
  <c r="T127" i="6"/>
  <c r="T121" i="6"/>
  <c r="T115" i="6"/>
  <c r="T103" i="6"/>
  <c r="T91" i="6"/>
  <c r="T79" i="6"/>
  <c r="T67" i="6"/>
  <c r="T37" i="6"/>
  <c r="T19" i="6"/>
  <c r="T49" i="6"/>
  <c r="H199" i="6"/>
  <c r="K199" i="6"/>
  <c r="P199" i="6"/>
  <c r="Q199" i="6"/>
  <c r="J199" i="6"/>
  <c r="O199" i="6"/>
  <c r="S199" i="6"/>
  <c r="L199" i="6"/>
  <c r="I199" i="6"/>
  <c r="M199" i="6"/>
  <c r="N199" i="6"/>
  <c r="R199" i="6"/>
  <c r="T13" i="6"/>
  <c r="T7" i="6"/>
  <c r="T25" i="6"/>
  <c r="T31" i="6"/>
  <c r="T133" i="6"/>
  <c r="T43" i="6"/>
  <c r="T55" i="6"/>
  <c r="T61" i="6"/>
  <c r="T73" i="6"/>
  <c r="T85" i="6"/>
  <c r="T97" i="6"/>
  <c r="T109" i="6"/>
  <c r="T145" i="6"/>
  <c r="T163" i="6"/>
  <c r="T194" i="6"/>
  <c r="T195" i="6"/>
  <c r="T196" i="6"/>
  <c r="T197" i="6"/>
  <c r="T198" i="6"/>
  <c r="T157" i="6"/>
  <c r="T175" i="6"/>
  <c r="T187" i="6"/>
  <c r="G199" i="6"/>
  <c r="T199" i="6" l="1"/>
</calcChain>
</file>

<file path=xl/sharedStrings.xml><?xml version="1.0" encoding="utf-8"?>
<sst xmlns="http://schemas.openxmlformats.org/spreadsheetml/2006/main" count="230" uniqueCount="56">
  <si>
    <t>استان</t>
  </si>
  <si>
    <t>سالهای برنامه</t>
  </si>
  <si>
    <t>زعفران</t>
  </si>
  <si>
    <t>گل محمدی آبی</t>
  </si>
  <si>
    <t>گل محمدی دیم</t>
  </si>
  <si>
    <t>زیره</t>
  </si>
  <si>
    <t>نعنا فلفلی</t>
  </si>
  <si>
    <t>آویشن</t>
  </si>
  <si>
    <t>شیرین بیان</t>
  </si>
  <si>
    <t>سیاهدانه</t>
  </si>
  <si>
    <t>بابونه</t>
  </si>
  <si>
    <t>آنغوزه</t>
  </si>
  <si>
    <t>گل گاوزبان</t>
  </si>
  <si>
    <t>کرمانشاه</t>
  </si>
  <si>
    <t>هکتار</t>
  </si>
  <si>
    <t>مجموع کشور</t>
  </si>
  <si>
    <t>آذربایجان شرقی</t>
  </si>
  <si>
    <t>آذربایجان غربی</t>
  </si>
  <si>
    <t>اردبیل</t>
  </si>
  <si>
    <t>اصفهان</t>
  </si>
  <si>
    <t>البرز</t>
  </si>
  <si>
    <t>ایلام</t>
  </si>
  <si>
    <t>بوشهر</t>
  </si>
  <si>
    <t>تهران</t>
  </si>
  <si>
    <t>جنوب کرمان</t>
  </si>
  <si>
    <t>چهار محال و بختیاری</t>
  </si>
  <si>
    <t>خراسان جنوبی</t>
  </si>
  <si>
    <t>خراسان رضوی</t>
  </si>
  <si>
    <t>خراسان شمالی</t>
  </si>
  <si>
    <t>خوزستان</t>
  </si>
  <si>
    <t>زنجان</t>
  </si>
  <si>
    <t>سمنان</t>
  </si>
  <si>
    <t>سیستان و بلوچستان</t>
  </si>
  <si>
    <t>فارس</t>
  </si>
  <si>
    <t>قزوین</t>
  </si>
  <si>
    <t>قم</t>
  </si>
  <si>
    <t>کردستان</t>
  </si>
  <si>
    <t>کرمان</t>
  </si>
  <si>
    <t>کهکیلویه و بویر احمد</t>
  </si>
  <si>
    <t>گلستان</t>
  </si>
  <si>
    <t>گیلان</t>
  </si>
  <si>
    <t>لرستان</t>
  </si>
  <si>
    <t>مازندران</t>
  </si>
  <si>
    <t>مرکزی</t>
  </si>
  <si>
    <t>هرمزگان</t>
  </si>
  <si>
    <t>همدان</t>
  </si>
  <si>
    <t>یزد</t>
  </si>
  <si>
    <t>مساحت</t>
  </si>
  <si>
    <t>جمع</t>
  </si>
  <si>
    <t>سایرگیاهان دارویی (آبی)</t>
  </si>
  <si>
    <t>سایرگیاهان دارویی (دیم)</t>
  </si>
  <si>
    <t>مجموع گیاهان دارویی</t>
  </si>
  <si>
    <t>نفر</t>
  </si>
  <si>
    <t>اشتغال دائم</t>
  </si>
  <si>
    <t>نام استان</t>
  </si>
  <si>
    <t>تعداد اشتغال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</si>
</sst>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Arial"/>
      <family val="2"/>
      <scheme val="minor"/>
    </font>
    <font>
      <sz val="11"/>
      <name val="B Zar"/>
      <charset val="178"/>
    </font>
    <font>
      <sz val="11"/>
      <name val="Arial"/>
      <family val="2"/>
      <scheme val="minor"/>
    </font>
    <font>
      <b/>
      <sz val="11"/>
      <name val="B Zar"/>
      <charset val="178"/>
    </font>
    <font>
      <sz val="11"/>
      <color rgb="FFFF0000"/>
      <name val="Arial"/>
      <family val="2"/>
      <scheme val="minor"/>
    </font>
    <font>
      <b/>
      <sz val="12"/>
      <color rgb="FFFF0000"/>
      <name val="B Nazanin"/>
      <charset val="178"/>
    </font>
    <font>
      <b/>
      <sz val="14"/>
      <color rgb="FFFF0000"/>
      <name val="B Mitra"/>
      <charset val="178"/>
    </font>
    <font>
      <sz val="11"/>
      <color theme="1"/>
      <name val="B Mitra"/>
      <charset val="178"/>
    </font>
    <font>
      <sz val="11"/>
      <name val="B Mitra"/>
      <charset val="178"/>
    </font>
    <font>
      <b/>
      <sz val="14"/>
      <color rgb="FF000000"/>
      <name val="B Nazanin"/>
      <charset val="178"/>
    </font>
    <font>
      <b/>
      <sz val="14"/>
      <name val="B Zar"/>
      <charset val="178"/>
    </font>
    <font>
      <sz val="14"/>
      <name val="B Zar"/>
      <charset val="178"/>
    </font>
    <font>
      <sz val="14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2" borderId="8" xfId="0" applyFont="1" applyFill="1" applyBorder="1" applyAlignment="1">
      <alignment horizontal="center" vertical="center"/>
    </xf>
    <xf numFmtId="0" fontId="2" fillId="0" borderId="0" xfId="0" applyFont="1"/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2" fillId="0" borderId="0" xfId="0" applyFont="1" applyFill="1"/>
    <xf numFmtId="0" fontId="1" fillId="0" borderId="2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Fill="1"/>
    <xf numFmtId="0" fontId="0" fillId="0" borderId="21" xfId="0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0" borderId="0" xfId="0" applyFont="1" applyFill="1"/>
    <xf numFmtId="164" fontId="5" fillId="0" borderId="3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/>
    <xf numFmtId="1" fontId="4" fillId="0" borderId="0" xfId="0" applyNumberFormat="1" applyFont="1"/>
    <xf numFmtId="1" fontId="4" fillId="0" borderId="0" xfId="0" applyNumberFormat="1" applyFont="1" applyFill="1"/>
    <xf numFmtId="3" fontId="6" fillId="0" borderId="21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/>
    <xf numFmtId="0" fontId="3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1" xfId="0" applyBorder="1"/>
    <xf numFmtId="0" fontId="7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0" fontId="9" fillId="4" borderId="32" xfId="0" applyFont="1" applyFill="1" applyBorder="1" applyAlignment="1">
      <alignment horizontal="center" vertical="center" wrapText="1" readingOrder="2"/>
    </xf>
    <xf numFmtId="0" fontId="9" fillId="4" borderId="33" xfId="0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/>
    </xf>
    <xf numFmtId="0" fontId="11" fillId="0" borderId="1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" fontId="11" fillId="0" borderId="7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textRotation="90"/>
    </xf>
    <xf numFmtId="0" fontId="11" fillId="0" borderId="2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textRotation="90"/>
    </xf>
    <xf numFmtId="0" fontId="11" fillId="2" borderId="20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textRotation="90"/>
    </xf>
    <xf numFmtId="0" fontId="10" fillId="0" borderId="11" xfId="0" applyFont="1" applyBorder="1" applyAlignment="1">
      <alignment horizontal="center" vertical="center" textRotation="90"/>
    </xf>
    <xf numFmtId="0" fontId="11" fillId="0" borderId="1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Y206"/>
  <sheetViews>
    <sheetView rightToLeft="1" tabSelected="1" topLeftCell="C1" zoomScale="87" zoomScaleNormal="87" workbookViewId="0">
      <pane ySplit="1" topLeftCell="A2" activePane="bottomLeft" state="frozen"/>
      <selection activeCell="E1" sqref="E1"/>
      <selection pane="bottomLeft" activeCell="J110" sqref="J110"/>
    </sheetView>
  </sheetViews>
  <sheetFormatPr defaultColWidth="9.125" defaultRowHeight="18" x14ac:dyDescent="0.25"/>
  <cols>
    <col min="1" max="4" width="9.125" style="2"/>
    <col min="5" max="5" width="6.75" style="103" customWidth="1"/>
    <col min="6" max="6" width="10.875" style="103" bestFit="1" customWidth="1"/>
    <col min="7" max="7" width="7.75" style="103" bestFit="1" customWidth="1"/>
    <col min="8" max="8" width="11" style="103" customWidth="1"/>
    <col min="9" max="9" width="10.75" style="103" customWidth="1"/>
    <col min="10" max="10" width="6.75" style="103" bestFit="1" customWidth="1"/>
    <col min="11" max="11" width="7.75" style="103" customWidth="1"/>
    <col min="12" max="12" width="6.75" style="103" bestFit="1" customWidth="1"/>
    <col min="13" max="13" width="8" style="103" customWidth="1"/>
    <col min="14" max="14" width="7.625" style="103" bestFit="1" customWidth="1"/>
    <col min="15" max="16" width="6.75" style="103" bestFit="1" customWidth="1"/>
    <col min="17" max="17" width="8.875" style="103" customWidth="1"/>
    <col min="18" max="18" width="13.875" style="103" customWidth="1"/>
    <col min="19" max="19" width="12.875" style="103" customWidth="1"/>
    <col min="20" max="20" width="14.625" style="103" bestFit="1" customWidth="1"/>
    <col min="21" max="16384" width="9.125" style="2"/>
  </cols>
  <sheetData>
    <row r="1" spans="5:20" s="52" customFormat="1" ht="72.75" thickBot="1" x14ac:dyDescent="0.25">
      <c r="E1" s="68" t="s">
        <v>0</v>
      </c>
      <c r="F1" s="69" t="s">
        <v>1</v>
      </c>
      <c r="G1" s="70" t="s">
        <v>2</v>
      </c>
      <c r="H1" s="70" t="s">
        <v>3</v>
      </c>
      <c r="I1" s="70" t="s">
        <v>4</v>
      </c>
      <c r="J1" s="70" t="s">
        <v>5</v>
      </c>
      <c r="K1" s="70" t="s">
        <v>6</v>
      </c>
      <c r="L1" s="70" t="s">
        <v>7</v>
      </c>
      <c r="M1" s="70" t="s">
        <v>8</v>
      </c>
      <c r="N1" s="70" t="s">
        <v>9</v>
      </c>
      <c r="O1" s="70" t="s">
        <v>10</v>
      </c>
      <c r="P1" s="70" t="s">
        <v>11</v>
      </c>
      <c r="Q1" s="70" t="s">
        <v>12</v>
      </c>
      <c r="R1" s="70" t="s">
        <v>49</v>
      </c>
      <c r="S1" s="70" t="s">
        <v>50</v>
      </c>
      <c r="T1" s="71" t="s">
        <v>51</v>
      </c>
    </row>
    <row r="2" spans="5:20" s="11" customFormat="1" ht="24.75" x14ac:dyDescent="0.2">
      <c r="E2" s="72" t="s">
        <v>16</v>
      </c>
      <c r="F2" s="73">
        <v>1396</v>
      </c>
      <c r="G2" s="74">
        <v>25</v>
      </c>
      <c r="H2" s="75">
        <v>37</v>
      </c>
      <c r="I2" s="74">
        <v>109</v>
      </c>
      <c r="J2" s="74">
        <v>122</v>
      </c>
      <c r="K2" s="74">
        <v>25</v>
      </c>
      <c r="L2" s="74">
        <v>89</v>
      </c>
      <c r="M2" s="74">
        <v>178</v>
      </c>
      <c r="N2" s="74">
        <v>0</v>
      </c>
      <c r="O2" s="74">
        <v>21</v>
      </c>
      <c r="P2" s="74">
        <v>0</v>
      </c>
      <c r="Q2" s="74">
        <v>18</v>
      </c>
      <c r="R2" s="74">
        <v>208</v>
      </c>
      <c r="S2" s="76">
        <v>136</v>
      </c>
      <c r="T2" s="74">
        <f>G2+H2+I2+J2+K2+L2+M2+N2+O2+P2+Q2+R2+S2</f>
        <v>968</v>
      </c>
    </row>
    <row r="3" spans="5:20" s="11" customFormat="1" ht="24.75" x14ac:dyDescent="0.2">
      <c r="E3" s="77"/>
      <c r="F3" s="78">
        <v>1397</v>
      </c>
      <c r="G3" s="79">
        <v>19</v>
      </c>
      <c r="H3" s="80">
        <v>21</v>
      </c>
      <c r="I3" s="79">
        <v>78</v>
      </c>
      <c r="J3" s="79">
        <v>83</v>
      </c>
      <c r="K3" s="79">
        <v>19</v>
      </c>
      <c r="L3" s="79">
        <v>19</v>
      </c>
      <c r="M3" s="79">
        <v>124</v>
      </c>
      <c r="N3" s="79">
        <v>0</v>
      </c>
      <c r="O3" s="79">
        <v>8</v>
      </c>
      <c r="P3" s="79">
        <v>0</v>
      </c>
      <c r="Q3" s="79">
        <v>7</v>
      </c>
      <c r="R3" s="79">
        <v>86</v>
      </c>
      <c r="S3" s="79">
        <v>57</v>
      </c>
      <c r="T3" s="79">
        <f>G3+H3+I3+J3+K3+L3+M3+N3+O3+P3+Q3+R3+S3</f>
        <v>521</v>
      </c>
    </row>
    <row r="4" spans="5:20" s="11" customFormat="1" ht="24.75" x14ac:dyDescent="0.2">
      <c r="E4" s="77"/>
      <c r="F4" s="78">
        <v>1398</v>
      </c>
      <c r="G4" s="79">
        <v>18</v>
      </c>
      <c r="H4" s="81">
        <v>19</v>
      </c>
      <c r="I4" s="79">
        <v>106</v>
      </c>
      <c r="J4" s="79">
        <v>102</v>
      </c>
      <c r="K4" s="79">
        <v>14</v>
      </c>
      <c r="L4" s="79">
        <v>33</v>
      </c>
      <c r="M4" s="79">
        <v>150</v>
      </c>
      <c r="N4" s="79">
        <v>0</v>
      </c>
      <c r="O4" s="79">
        <v>11</v>
      </c>
      <c r="P4" s="79">
        <v>0</v>
      </c>
      <c r="Q4" s="79">
        <v>11</v>
      </c>
      <c r="R4" s="79">
        <v>137</v>
      </c>
      <c r="S4" s="79">
        <v>90</v>
      </c>
      <c r="T4" s="79">
        <f>G4+H4+I4+J4+K4+L4+M4+N4+O4+P4+Q4+R4+S4</f>
        <v>691</v>
      </c>
    </row>
    <row r="5" spans="5:20" s="11" customFormat="1" ht="24.75" x14ac:dyDescent="0.2">
      <c r="E5" s="77"/>
      <c r="F5" s="78">
        <v>1399</v>
      </c>
      <c r="G5" s="79">
        <v>17</v>
      </c>
      <c r="H5" s="81">
        <v>29</v>
      </c>
      <c r="I5" s="79">
        <v>109</v>
      </c>
      <c r="J5" s="79">
        <v>98</v>
      </c>
      <c r="K5" s="79">
        <v>22</v>
      </c>
      <c r="L5" s="79">
        <v>65</v>
      </c>
      <c r="M5" s="79">
        <v>163</v>
      </c>
      <c r="N5" s="79">
        <v>0</v>
      </c>
      <c r="O5" s="79">
        <v>17</v>
      </c>
      <c r="P5" s="79">
        <v>0</v>
      </c>
      <c r="Q5" s="79">
        <v>15</v>
      </c>
      <c r="R5" s="79">
        <v>156</v>
      </c>
      <c r="S5" s="79">
        <v>108</v>
      </c>
      <c r="T5" s="79">
        <f>G5+H5+I5+J5+K5+L5+M5+N5+O5+P5+Q5+R5+S5</f>
        <v>799</v>
      </c>
    </row>
    <row r="6" spans="5:20" s="11" customFormat="1" ht="25.5" thickBot="1" x14ac:dyDescent="0.25">
      <c r="E6" s="77"/>
      <c r="F6" s="82">
        <v>1400</v>
      </c>
      <c r="G6" s="83">
        <v>16</v>
      </c>
      <c r="H6" s="84">
        <v>20</v>
      </c>
      <c r="I6" s="85">
        <v>55</v>
      </c>
      <c r="J6" s="85">
        <v>45</v>
      </c>
      <c r="K6" s="85">
        <v>8</v>
      </c>
      <c r="L6" s="85">
        <v>15</v>
      </c>
      <c r="M6" s="85">
        <v>118</v>
      </c>
      <c r="N6" s="85">
        <v>0</v>
      </c>
      <c r="O6" s="85">
        <v>6</v>
      </c>
      <c r="P6" s="85">
        <v>0</v>
      </c>
      <c r="Q6" s="85">
        <v>4</v>
      </c>
      <c r="R6" s="85">
        <v>84</v>
      </c>
      <c r="S6" s="85">
        <v>56</v>
      </c>
      <c r="T6" s="85">
        <f>G6+H6+I6+J6+K6+L6+M6+N6+O6+P6+Q6+R6+S6</f>
        <v>427</v>
      </c>
    </row>
    <row r="7" spans="5:20" ht="25.5" thickBot="1" x14ac:dyDescent="0.25">
      <c r="E7" s="86"/>
      <c r="F7" s="87" t="s">
        <v>48</v>
      </c>
      <c r="G7" s="88">
        <f t="shared" ref="G7:N7" si="0">SUM(G2:G6)</f>
        <v>95</v>
      </c>
      <c r="H7" s="88">
        <f t="shared" si="0"/>
        <v>126</v>
      </c>
      <c r="I7" s="88">
        <f t="shared" si="0"/>
        <v>457</v>
      </c>
      <c r="J7" s="88">
        <f t="shared" si="0"/>
        <v>450</v>
      </c>
      <c r="K7" s="88">
        <f t="shared" si="0"/>
        <v>88</v>
      </c>
      <c r="L7" s="88">
        <f t="shared" si="0"/>
        <v>221</v>
      </c>
      <c r="M7" s="88">
        <f t="shared" si="0"/>
        <v>733</v>
      </c>
      <c r="N7" s="88">
        <f t="shared" si="0"/>
        <v>0</v>
      </c>
      <c r="O7" s="88">
        <f t="shared" ref="O7:T7" si="1">SUM(O2:O6)</f>
        <v>63</v>
      </c>
      <c r="P7" s="88">
        <f t="shared" si="1"/>
        <v>0</v>
      </c>
      <c r="Q7" s="88">
        <f t="shared" si="1"/>
        <v>55</v>
      </c>
      <c r="R7" s="88">
        <f t="shared" si="1"/>
        <v>671</v>
      </c>
      <c r="S7" s="88">
        <f t="shared" si="1"/>
        <v>447</v>
      </c>
      <c r="T7" s="89">
        <f t="shared" si="1"/>
        <v>3406</v>
      </c>
    </row>
    <row r="8" spans="5:20" ht="24.75" x14ac:dyDescent="0.2">
      <c r="E8" s="72" t="s">
        <v>17</v>
      </c>
      <c r="F8" s="90">
        <v>1396</v>
      </c>
      <c r="G8" s="91">
        <v>0</v>
      </c>
      <c r="H8" s="92">
        <v>31</v>
      </c>
      <c r="I8" s="92">
        <v>109</v>
      </c>
      <c r="J8" s="92">
        <v>0</v>
      </c>
      <c r="K8" s="92">
        <v>10</v>
      </c>
      <c r="L8" s="92">
        <v>93</v>
      </c>
      <c r="M8" s="92">
        <v>159</v>
      </c>
      <c r="N8" s="92">
        <v>0</v>
      </c>
      <c r="O8" s="92">
        <v>17</v>
      </c>
      <c r="P8" s="92">
        <v>0</v>
      </c>
      <c r="Q8" s="92">
        <v>11</v>
      </c>
      <c r="R8" s="92">
        <v>216</v>
      </c>
      <c r="S8" s="91">
        <v>141</v>
      </c>
      <c r="T8" s="92">
        <f>G8+H8+I8+J8+K8+L8+M8+N8+O8+P8+Q8+R8+S8</f>
        <v>787</v>
      </c>
    </row>
    <row r="9" spans="5:20" s="11" customFormat="1" ht="24.75" x14ac:dyDescent="0.2">
      <c r="E9" s="77"/>
      <c r="F9" s="93">
        <v>1397</v>
      </c>
      <c r="G9" s="79">
        <v>0</v>
      </c>
      <c r="H9" s="79">
        <v>18</v>
      </c>
      <c r="I9" s="79">
        <v>76</v>
      </c>
      <c r="J9" s="79">
        <v>0</v>
      </c>
      <c r="K9" s="79">
        <v>9</v>
      </c>
      <c r="L9" s="79">
        <v>20</v>
      </c>
      <c r="M9" s="79">
        <v>110</v>
      </c>
      <c r="N9" s="79">
        <v>0</v>
      </c>
      <c r="O9" s="79">
        <v>7</v>
      </c>
      <c r="P9" s="79">
        <v>0</v>
      </c>
      <c r="Q9" s="79">
        <v>4</v>
      </c>
      <c r="R9" s="79">
        <v>90</v>
      </c>
      <c r="S9" s="79">
        <v>60</v>
      </c>
      <c r="T9" s="79">
        <f>G9+H9+I9+J9+K9+L9+M9+N9+O9+P9+Q9+R9+S9</f>
        <v>394</v>
      </c>
    </row>
    <row r="10" spans="5:20" ht="24.75" x14ac:dyDescent="0.2">
      <c r="E10" s="77"/>
      <c r="F10" s="94">
        <v>1398</v>
      </c>
      <c r="G10" s="95">
        <v>0</v>
      </c>
      <c r="H10" s="95">
        <v>16</v>
      </c>
      <c r="I10" s="95">
        <v>106</v>
      </c>
      <c r="J10" s="95">
        <v>0</v>
      </c>
      <c r="K10" s="95">
        <v>6</v>
      </c>
      <c r="L10" s="95">
        <v>34</v>
      </c>
      <c r="M10" s="95">
        <v>133</v>
      </c>
      <c r="N10" s="95">
        <v>0</v>
      </c>
      <c r="O10" s="95">
        <v>8</v>
      </c>
      <c r="P10" s="95">
        <v>0</v>
      </c>
      <c r="Q10" s="95">
        <v>7</v>
      </c>
      <c r="R10" s="95">
        <v>143</v>
      </c>
      <c r="S10" s="95">
        <v>95</v>
      </c>
      <c r="T10" s="95">
        <f>G10+H10+I10+J10+K10+L10+M10+N10+O10+P10+Q10+R10+S10</f>
        <v>548</v>
      </c>
    </row>
    <row r="11" spans="5:20" s="11" customFormat="1" ht="24.75" x14ac:dyDescent="0.2">
      <c r="E11" s="77"/>
      <c r="F11" s="93">
        <v>1399</v>
      </c>
      <c r="G11" s="79">
        <v>0</v>
      </c>
      <c r="H11" s="79">
        <v>24</v>
      </c>
      <c r="I11" s="79">
        <v>109</v>
      </c>
      <c r="J11" s="79">
        <v>0</v>
      </c>
      <c r="K11" s="79">
        <v>9</v>
      </c>
      <c r="L11" s="79">
        <v>68</v>
      </c>
      <c r="M11" s="79">
        <v>144</v>
      </c>
      <c r="N11" s="79">
        <v>0</v>
      </c>
      <c r="O11" s="79">
        <v>14</v>
      </c>
      <c r="P11" s="79">
        <v>0</v>
      </c>
      <c r="Q11" s="79">
        <v>9</v>
      </c>
      <c r="R11" s="79">
        <v>162</v>
      </c>
      <c r="S11" s="79">
        <v>112</v>
      </c>
      <c r="T11" s="79">
        <f>G11+H11+I11+J11+K11+L11+M11+N11+O11+P11+Q11+R11+S11</f>
        <v>651</v>
      </c>
    </row>
    <row r="12" spans="5:20" ht="25.5" thickBot="1" x14ac:dyDescent="0.25">
      <c r="E12" s="77"/>
      <c r="F12" s="96">
        <v>1400</v>
      </c>
      <c r="G12" s="97">
        <v>0</v>
      </c>
      <c r="H12" s="97">
        <v>17</v>
      </c>
      <c r="I12" s="97">
        <v>55</v>
      </c>
      <c r="J12" s="97">
        <v>0</v>
      </c>
      <c r="K12" s="97">
        <v>3</v>
      </c>
      <c r="L12" s="97">
        <v>15</v>
      </c>
      <c r="M12" s="97">
        <v>105</v>
      </c>
      <c r="N12" s="97">
        <v>0</v>
      </c>
      <c r="O12" s="97">
        <v>5</v>
      </c>
      <c r="P12" s="97">
        <v>0</v>
      </c>
      <c r="Q12" s="97">
        <v>3</v>
      </c>
      <c r="R12" s="97">
        <v>87</v>
      </c>
      <c r="S12" s="97">
        <v>58</v>
      </c>
      <c r="T12" s="97">
        <f>G12+H12+I12+J12+K12+L12+M12+N12+O12+P12+Q12+R12+S12</f>
        <v>348</v>
      </c>
    </row>
    <row r="13" spans="5:20" ht="25.5" thickBot="1" x14ac:dyDescent="0.25">
      <c r="E13" s="86"/>
      <c r="F13" s="87" t="s">
        <v>48</v>
      </c>
      <c r="G13" s="88">
        <f t="shared" ref="G13:N13" si="2">SUM(G8:G12)</f>
        <v>0</v>
      </c>
      <c r="H13" s="88">
        <f t="shared" si="2"/>
        <v>106</v>
      </c>
      <c r="I13" s="88">
        <f t="shared" si="2"/>
        <v>455</v>
      </c>
      <c r="J13" s="88">
        <f t="shared" si="2"/>
        <v>0</v>
      </c>
      <c r="K13" s="88">
        <f t="shared" si="2"/>
        <v>37</v>
      </c>
      <c r="L13" s="88">
        <f t="shared" si="2"/>
        <v>230</v>
      </c>
      <c r="M13" s="88">
        <f t="shared" si="2"/>
        <v>651</v>
      </c>
      <c r="N13" s="88">
        <f t="shared" si="2"/>
        <v>0</v>
      </c>
      <c r="O13" s="88">
        <f t="shared" ref="O13:T13" si="3">SUM(O8:O12)</f>
        <v>51</v>
      </c>
      <c r="P13" s="88">
        <f t="shared" si="3"/>
        <v>0</v>
      </c>
      <c r="Q13" s="88">
        <f t="shared" si="3"/>
        <v>34</v>
      </c>
      <c r="R13" s="88">
        <f t="shared" si="3"/>
        <v>698</v>
      </c>
      <c r="S13" s="88">
        <f t="shared" si="3"/>
        <v>466</v>
      </c>
      <c r="T13" s="89">
        <f t="shared" si="3"/>
        <v>2728</v>
      </c>
    </row>
    <row r="14" spans="5:20" ht="24.75" x14ac:dyDescent="0.2">
      <c r="E14" s="98" t="s">
        <v>18</v>
      </c>
      <c r="F14" s="90">
        <v>1396</v>
      </c>
      <c r="G14" s="92">
        <v>5</v>
      </c>
      <c r="H14" s="92">
        <v>19</v>
      </c>
      <c r="I14" s="92">
        <v>107</v>
      </c>
      <c r="J14" s="91">
        <v>0</v>
      </c>
      <c r="K14" s="91">
        <v>0</v>
      </c>
      <c r="L14" s="92">
        <v>54</v>
      </c>
      <c r="M14" s="92">
        <v>78</v>
      </c>
      <c r="N14" s="92">
        <v>0</v>
      </c>
      <c r="O14" s="92">
        <v>150</v>
      </c>
      <c r="P14" s="92">
        <v>0</v>
      </c>
      <c r="Q14" s="92">
        <v>32</v>
      </c>
      <c r="R14" s="92">
        <v>103</v>
      </c>
      <c r="S14" s="91">
        <v>67</v>
      </c>
      <c r="T14" s="92">
        <f>G14+H14+I14+J14+K14+L14+M14+N14+O14+P14+Q14+R14+S14</f>
        <v>615</v>
      </c>
    </row>
    <row r="15" spans="5:20" s="11" customFormat="1" ht="24.75" x14ac:dyDescent="0.2">
      <c r="E15" s="77"/>
      <c r="F15" s="93">
        <v>1397</v>
      </c>
      <c r="G15" s="79">
        <v>5</v>
      </c>
      <c r="H15" s="79">
        <v>10</v>
      </c>
      <c r="I15" s="79">
        <v>28</v>
      </c>
      <c r="J15" s="79">
        <v>0</v>
      </c>
      <c r="K15" s="79">
        <v>0</v>
      </c>
      <c r="L15" s="79">
        <v>12</v>
      </c>
      <c r="M15" s="79">
        <v>54</v>
      </c>
      <c r="N15" s="79">
        <v>0</v>
      </c>
      <c r="O15" s="79">
        <v>55</v>
      </c>
      <c r="P15" s="79">
        <v>0</v>
      </c>
      <c r="Q15" s="79">
        <v>13</v>
      </c>
      <c r="R15" s="79">
        <v>43</v>
      </c>
      <c r="S15" s="79">
        <v>76</v>
      </c>
      <c r="T15" s="79">
        <f>G15+H15+I15+J15+K15+L15+M15+N15+O15+P15+Q15+R15+S15</f>
        <v>296</v>
      </c>
    </row>
    <row r="16" spans="5:20" s="11" customFormat="1" ht="24.75" x14ac:dyDescent="0.2">
      <c r="E16" s="77"/>
      <c r="F16" s="93">
        <v>1398</v>
      </c>
      <c r="G16" s="79">
        <v>5</v>
      </c>
      <c r="H16" s="79">
        <v>10</v>
      </c>
      <c r="I16" s="79">
        <v>105</v>
      </c>
      <c r="J16" s="79">
        <v>0</v>
      </c>
      <c r="K16" s="79">
        <v>0</v>
      </c>
      <c r="L16" s="79">
        <v>20</v>
      </c>
      <c r="M16" s="79">
        <v>65</v>
      </c>
      <c r="N16" s="79">
        <v>0</v>
      </c>
      <c r="O16" s="79">
        <v>78</v>
      </c>
      <c r="P16" s="79">
        <v>0</v>
      </c>
      <c r="Q16" s="79">
        <v>20</v>
      </c>
      <c r="R16" s="79">
        <v>68</v>
      </c>
      <c r="S16" s="79">
        <v>45</v>
      </c>
      <c r="T16" s="79">
        <f>G16+H16+I16+J16+K16+L16+M16+N16+O16+P16+Q16+R16+S16</f>
        <v>416</v>
      </c>
    </row>
    <row r="17" spans="5:20" s="11" customFormat="1" ht="24.75" x14ac:dyDescent="0.2">
      <c r="E17" s="77"/>
      <c r="F17" s="93">
        <v>1399</v>
      </c>
      <c r="G17" s="79">
        <v>5</v>
      </c>
      <c r="H17" s="79">
        <v>14</v>
      </c>
      <c r="I17" s="79">
        <v>117</v>
      </c>
      <c r="J17" s="79">
        <v>0</v>
      </c>
      <c r="K17" s="79">
        <v>0</v>
      </c>
      <c r="L17" s="79">
        <v>39</v>
      </c>
      <c r="M17" s="79">
        <v>71</v>
      </c>
      <c r="N17" s="79">
        <v>0</v>
      </c>
      <c r="O17" s="79">
        <v>125</v>
      </c>
      <c r="P17" s="79">
        <v>0</v>
      </c>
      <c r="Q17" s="79">
        <v>27</v>
      </c>
      <c r="R17" s="79">
        <v>77</v>
      </c>
      <c r="S17" s="79">
        <v>54</v>
      </c>
      <c r="T17" s="79">
        <f>G17+H17+I17+J17+K17+L17+M17+N17+O17+P17+Q17+R17+S17</f>
        <v>529</v>
      </c>
    </row>
    <row r="18" spans="5:20" ht="25.5" thickBot="1" x14ac:dyDescent="0.25">
      <c r="E18" s="77"/>
      <c r="F18" s="96">
        <v>1400</v>
      </c>
      <c r="G18" s="97">
        <v>5</v>
      </c>
      <c r="H18" s="97">
        <v>10</v>
      </c>
      <c r="I18" s="97">
        <v>54</v>
      </c>
      <c r="J18" s="97">
        <v>0</v>
      </c>
      <c r="K18" s="97">
        <v>0</v>
      </c>
      <c r="L18" s="97">
        <v>9</v>
      </c>
      <c r="M18" s="97">
        <v>52</v>
      </c>
      <c r="N18" s="97">
        <v>0</v>
      </c>
      <c r="O18" s="97">
        <v>42</v>
      </c>
      <c r="P18" s="97">
        <v>0</v>
      </c>
      <c r="Q18" s="97">
        <v>8</v>
      </c>
      <c r="R18" s="97">
        <v>42</v>
      </c>
      <c r="S18" s="97">
        <v>28</v>
      </c>
      <c r="T18" s="97">
        <f>G18+H18+I18+J18+K18+L18+M18+N18+O18+P18+Q18+R18+S18</f>
        <v>250</v>
      </c>
    </row>
    <row r="19" spans="5:20" ht="25.5" thickBot="1" x14ac:dyDescent="0.25">
      <c r="E19" s="99"/>
      <c r="F19" s="87" t="s">
        <v>48</v>
      </c>
      <c r="G19" s="88">
        <f t="shared" ref="G19:N19" si="4">SUM(G14:G18)</f>
        <v>25</v>
      </c>
      <c r="H19" s="88">
        <f t="shared" si="4"/>
        <v>63</v>
      </c>
      <c r="I19" s="88">
        <f t="shared" si="4"/>
        <v>411</v>
      </c>
      <c r="J19" s="88">
        <f t="shared" si="4"/>
        <v>0</v>
      </c>
      <c r="K19" s="88">
        <f t="shared" si="4"/>
        <v>0</v>
      </c>
      <c r="L19" s="88">
        <f t="shared" si="4"/>
        <v>134</v>
      </c>
      <c r="M19" s="88">
        <f t="shared" si="4"/>
        <v>320</v>
      </c>
      <c r="N19" s="88">
        <f t="shared" si="4"/>
        <v>0</v>
      </c>
      <c r="O19" s="88">
        <f t="shared" ref="O19:T19" si="5">SUM(O14:O18)</f>
        <v>450</v>
      </c>
      <c r="P19" s="88">
        <f t="shared" si="5"/>
        <v>0</v>
      </c>
      <c r="Q19" s="88">
        <f t="shared" si="5"/>
        <v>100</v>
      </c>
      <c r="R19" s="88">
        <f t="shared" si="5"/>
        <v>333</v>
      </c>
      <c r="S19" s="88">
        <f t="shared" si="5"/>
        <v>270</v>
      </c>
      <c r="T19" s="89">
        <f t="shared" si="5"/>
        <v>2106</v>
      </c>
    </row>
    <row r="20" spans="5:20" s="11" customFormat="1" ht="24.75" x14ac:dyDescent="0.2">
      <c r="E20" s="72" t="s">
        <v>19</v>
      </c>
      <c r="F20" s="100">
        <v>1396</v>
      </c>
      <c r="G20" s="74">
        <v>40</v>
      </c>
      <c r="H20" s="74">
        <v>127</v>
      </c>
      <c r="I20" s="74">
        <v>39</v>
      </c>
      <c r="J20" s="74">
        <v>38</v>
      </c>
      <c r="K20" s="74">
        <v>14</v>
      </c>
      <c r="L20" s="76">
        <v>0</v>
      </c>
      <c r="M20" s="74">
        <v>15</v>
      </c>
      <c r="N20" s="74">
        <v>0</v>
      </c>
      <c r="O20" s="74">
        <v>0</v>
      </c>
      <c r="P20" s="74">
        <v>164</v>
      </c>
      <c r="Q20" s="74">
        <v>0</v>
      </c>
      <c r="R20" s="74">
        <v>88</v>
      </c>
      <c r="S20" s="76">
        <v>44</v>
      </c>
      <c r="T20" s="74">
        <f>G20+H20+I20+J20+K20+L20+M20+N20+O20+P20+Q20+R20+S20</f>
        <v>569</v>
      </c>
    </row>
    <row r="21" spans="5:20" s="11" customFormat="1" ht="24.75" x14ac:dyDescent="0.2">
      <c r="E21" s="77"/>
      <c r="F21" s="93">
        <v>1397</v>
      </c>
      <c r="G21" s="79">
        <v>29</v>
      </c>
      <c r="H21" s="79">
        <v>59</v>
      </c>
      <c r="I21" s="79">
        <v>28</v>
      </c>
      <c r="J21" s="79">
        <v>26</v>
      </c>
      <c r="K21" s="79">
        <v>11</v>
      </c>
      <c r="L21" s="79">
        <v>0</v>
      </c>
      <c r="M21" s="79">
        <v>10</v>
      </c>
      <c r="N21" s="79">
        <v>0</v>
      </c>
      <c r="O21" s="79">
        <v>0</v>
      </c>
      <c r="P21" s="79">
        <v>71</v>
      </c>
      <c r="Q21" s="79">
        <v>0</v>
      </c>
      <c r="R21" s="79">
        <v>42</v>
      </c>
      <c r="S21" s="79">
        <v>30</v>
      </c>
      <c r="T21" s="79">
        <f>G21+H21+I21+J21+K21+L21+M21+N21+O21+P21+Q21+R21+S21</f>
        <v>306</v>
      </c>
    </row>
    <row r="22" spans="5:20" s="11" customFormat="1" ht="24.75" x14ac:dyDescent="0.2">
      <c r="E22" s="77"/>
      <c r="F22" s="93">
        <v>1398</v>
      </c>
      <c r="G22" s="79">
        <v>31</v>
      </c>
      <c r="H22" s="79">
        <v>66</v>
      </c>
      <c r="I22" s="79">
        <v>38</v>
      </c>
      <c r="J22" s="79">
        <v>32</v>
      </c>
      <c r="K22" s="79">
        <v>8</v>
      </c>
      <c r="L22" s="79">
        <v>0</v>
      </c>
      <c r="M22" s="79">
        <v>12</v>
      </c>
      <c r="N22" s="79">
        <v>0</v>
      </c>
      <c r="O22" s="79">
        <v>0</v>
      </c>
      <c r="P22" s="79">
        <v>98</v>
      </c>
      <c r="Q22" s="79">
        <v>0</v>
      </c>
      <c r="R22" s="79">
        <v>58</v>
      </c>
      <c r="S22" s="79">
        <v>39</v>
      </c>
      <c r="T22" s="79">
        <f>G22+H22+I22+J22+K22+L22+M22+N22+O22+P22+Q22+R22+S22</f>
        <v>382</v>
      </c>
    </row>
    <row r="23" spans="5:20" s="11" customFormat="1" ht="24.75" x14ac:dyDescent="0.2">
      <c r="E23" s="77"/>
      <c r="F23" s="93">
        <v>1399</v>
      </c>
      <c r="G23" s="79">
        <v>33</v>
      </c>
      <c r="H23" s="79">
        <v>98</v>
      </c>
      <c r="I23" s="79">
        <v>39</v>
      </c>
      <c r="J23" s="79">
        <v>30</v>
      </c>
      <c r="K23" s="79">
        <v>12</v>
      </c>
      <c r="L23" s="79">
        <v>0</v>
      </c>
      <c r="M23" s="79">
        <v>13</v>
      </c>
      <c r="N23" s="79">
        <v>0</v>
      </c>
      <c r="O23" s="79">
        <v>0</v>
      </c>
      <c r="P23" s="79">
        <v>120</v>
      </c>
      <c r="Q23" s="79">
        <v>0</v>
      </c>
      <c r="R23" s="79">
        <v>67</v>
      </c>
      <c r="S23" s="79">
        <v>58</v>
      </c>
      <c r="T23" s="79">
        <f>G23+H23+I23+J23+K23+L23+M23+N23+O23+P23+Q23+R23+S23</f>
        <v>470</v>
      </c>
    </row>
    <row r="24" spans="5:20" s="11" customFormat="1" ht="25.5" thickBot="1" x14ac:dyDescent="0.25">
      <c r="E24" s="77"/>
      <c r="F24" s="101">
        <v>1400</v>
      </c>
      <c r="G24" s="85">
        <v>28</v>
      </c>
      <c r="H24" s="85">
        <v>67</v>
      </c>
      <c r="I24" s="85">
        <v>20</v>
      </c>
      <c r="J24" s="85">
        <v>14</v>
      </c>
      <c r="K24" s="85">
        <v>4</v>
      </c>
      <c r="L24" s="85">
        <v>0</v>
      </c>
      <c r="M24" s="85">
        <v>10</v>
      </c>
      <c r="N24" s="85">
        <v>0</v>
      </c>
      <c r="O24" s="85">
        <v>0</v>
      </c>
      <c r="P24" s="85">
        <v>65</v>
      </c>
      <c r="Q24" s="85">
        <v>0</v>
      </c>
      <c r="R24" s="85">
        <v>35</v>
      </c>
      <c r="S24" s="85">
        <v>24</v>
      </c>
      <c r="T24" s="85">
        <f>G24+H24+I24+J24+K24+L24+M24+N24+O24+P24+Q24+R24+S24</f>
        <v>267</v>
      </c>
    </row>
    <row r="25" spans="5:20" ht="25.5" thickBot="1" x14ac:dyDescent="0.25">
      <c r="E25" s="86"/>
      <c r="F25" s="87" t="s">
        <v>48</v>
      </c>
      <c r="G25" s="88">
        <f t="shared" ref="G25:N25" si="6">SUM(G20:G24)</f>
        <v>161</v>
      </c>
      <c r="H25" s="88">
        <f t="shared" si="6"/>
        <v>417</v>
      </c>
      <c r="I25" s="88">
        <f t="shared" si="6"/>
        <v>164</v>
      </c>
      <c r="J25" s="88">
        <f t="shared" si="6"/>
        <v>140</v>
      </c>
      <c r="K25" s="88">
        <f t="shared" si="6"/>
        <v>49</v>
      </c>
      <c r="L25" s="88">
        <f t="shared" si="6"/>
        <v>0</v>
      </c>
      <c r="M25" s="88">
        <f t="shared" si="6"/>
        <v>60</v>
      </c>
      <c r="N25" s="88">
        <f t="shared" si="6"/>
        <v>0</v>
      </c>
      <c r="O25" s="88">
        <f t="shared" ref="O25:T25" si="7">SUM(O20:O24)</f>
        <v>0</v>
      </c>
      <c r="P25" s="88">
        <f t="shared" si="7"/>
        <v>518</v>
      </c>
      <c r="Q25" s="88">
        <f t="shared" si="7"/>
        <v>0</v>
      </c>
      <c r="R25" s="88">
        <f t="shared" si="7"/>
        <v>290</v>
      </c>
      <c r="S25" s="88">
        <f t="shared" si="7"/>
        <v>195</v>
      </c>
      <c r="T25" s="89">
        <f t="shared" si="7"/>
        <v>1994</v>
      </c>
    </row>
    <row r="26" spans="5:20" ht="24.75" x14ac:dyDescent="0.2">
      <c r="E26" s="98" t="s">
        <v>20</v>
      </c>
      <c r="F26" s="90">
        <v>1396</v>
      </c>
      <c r="G26" s="92">
        <v>5</v>
      </c>
      <c r="H26" s="92">
        <v>14</v>
      </c>
      <c r="I26" s="92">
        <v>22</v>
      </c>
      <c r="J26" s="92">
        <v>31</v>
      </c>
      <c r="K26" s="92">
        <v>9</v>
      </c>
      <c r="L26" s="92">
        <v>26</v>
      </c>
      <c r="M26" s="91">
        <v>0</v>
      </c>
      <c r="N26" s="92">
        <v>38</v>
      </c>
      <c r="O26" s="92">
        <v>0</v>
      </c>
      <c r="P26" s="92">
        <v>0</v>
      </c>
      <c r="Q26" s="92">
        <v>13</v>
      </c>
      <c r="R26" s="92">
        <v>45</v>
      </c>
      <c r="S26" s="91">
        <v>30</v>
      </c>
      <c r="T26" s="92">
        <f>G26+H26+I26+J26+K26+L26+M26+N26+O26+P26+Q26+R26+S26</f>
        <v>233</v>
      </c>
    </row>
    <row r="27" spans="5:20" s="11" customFormat="1" ht="24.75" x14ac:dyDescent="0.2">
      <c r="E27" s="77"/>
      <c r="F27" s="93">
        <v>1397</v>
      </c>
      <c r="G27" s="79">
        <v>5</v>
      </c>
      <c r="H27" s="79">
        <v>6</v>
      </c>
      <c r="I27" s="79">
        <v>12</v>
      </c>
      <c r="J27" s="79">
        <v>21</v>
      </c>
      <c r="K27" s="79">
        <v>6</v>
      </c>
      <c r="L27" s="79">
        <v>6</v>
      </c>
      <c r="M27" s="79">
        <v>0</v>
      </c>
      <c r="N27" s="79">
        <v>11</v>
      </c>
      <c r="O27" s="79">
        <v>0</v>
      </c>
      <c r="P27" s="79">
        <v>0</v>
      </c>
      <c r="Q27" s="79">
        <v>5</v>
      </c>
      <c r="R27" s="79">
        <v>19</v>
      </c>
      <c r="S27" s="79">
        <v>19</v>
      </c>
      <c r="T27" s="79">
        <f>G27+H27+I27+J27+K27+L27+M27+N27+O27+P27+Q27+R27+S27</f>
        <v>110</v>
      </c>
    </row>
    <row r="28" spans="5:20" s="11" customFormat="1" ht="24.75" x14ac:dyDescent="0.2">
      <c r="E28" s="77"/>
      <c r="F28" s="93">
        <v>1398</v>
      </c>
      <c r="G28" s="79">
        <v>5</v>
      </c>
      <c r="H28" s="79">
        <v>7</v>
      </c>
      <c r="I28" s="79">
        <v>22</v>
      </c>
      <c r="J28" s="79">
        <v>26</v>
      </c>
      <c r="K28" s="79">
        <v>5</v>
      </c>
      <c r="L28" s="79">
        <v>10</v>
      </c>
      <c r="M28" s="79">
        <v>0</v>
      </c>
      <c r="N28" s="79">
        <v>15</v>
      </c>
      <c r="O28" s="79">
        <v>0</v>
      </c>
      <c r="P28" s="79">
        <v>0</v>
      </c>
      <c r="Q28" s="79">
        <v>8</v>
      </c>
      <c r="R28" s="79">
        <v>30</v>
      </c>
      <c r="S28" s="79">
        <v>20</v>
      </c>
      <c r="T28" s="79">
        <f>G28+H28+I28+J28+K28+L28+M28+N28+O28+P28+Q28+R28+S28</f>
        <v>148</v>
      </c>
    </row>
    <row r="29" spans="5:20" s="11" customFormat="1" ht="24.75" x14ac:dyDescent="0.2">
      <c r="E29" s="77"/>
      <c r="F29" s="93">
        <v>1399</v>
      </c>
      <c r="G29" s="79">
        <v>5</v>
      </c>
      <c r="H29" s="79">
        <v>11</v>
      </c>
      <c r="I29" s="79">
        <v>22</v>
      </c>
      <c r="J29" s="79">
        <v>25</v>
      </c>
      <c r="K29" s="79">
        <v>7</v>
      </c>
      <c r="L29" s="79">
        <v>19</v>
      </c>
      <c r="M29" s="79">
        <v>0</v>
      </c>
      <c r="N29" s="79">
        <v>29</v>
      </c>
      <c r="O29" s="79">
        <v>0</v>
      </c>
      <c r="P29" s="79">
        <v>0</v>
      </c>
      <c r="Q29" s="79">
        <v>11</v>
      </c>
      <c r="R29" s="79">
        <v>34</v>
      </c>
      <c r="S29" s="79">
        <v>23</v>
      </c>
      <c r="T29" s="79">
        <f>G29+H29+I29+J29+K29+L29+M29+N29+O29+P29+Q29+R29+S29</f>
        <v>186</v>
      </c>
    </row>
    <row r="30" spans="5:20" s="11" customFormat="1" ht="25.5" thickBot="1" x14ac:dyDescent="0.25">
      <c r="E30" s="77"/>
      <c r="F30" s="101">
        <v>1400</v>
      </c>
      <c r="G30" s="85">
        <v>5</v>
      </c>
      <c r="H30" s="85">
        <v>8</v>
      </c>
      <c r="I30" s="85">
        <v>11</v>
      </c>
      <c r="J30" s="85">
        <v>12</v>
      </c>
      <c r="K30" s="85">
        <v>3</v>
      </c>
      <c r="L30" s="85">
        <v>4</v>
      </c>
      <c r="M30" s="85">
        <v>0</v>
      </c>
      <c r="N30" s="85">
        <v>7</v>
      </c>
      <c r="O30" s="85">
        <v>0</v>
      </c>
      <c r="P30" s="85">
        <v>0</v>
      </c>
      <c r="Q30" s="85">
        <v>3</v>
      </c>
      <c r="R30" s="85">
        <v>18</v>
      </c>
      <c r="S30" s="85">
        <v>12</v>
      </c>
      <c r="T30" s="85">
        <f>G30+H30+I30+J30+K30+L30+M30+N30+O30+P30+Q30+R30+S30</f>
        <v>83</v>
      </c>
    </row>
    <row r="31" spans="5:20" ht="25.5" thickBot="1" x14ac:dyDescent="0.25">
      <c r="E31" s="99"/>
      <c r="F31" s="87" t="s">
        <v>48</v>
      </c>
      <c r="G31" s="88">
        <f t="shared" ref="G31:N31" si="8">SUM(G26:G30)</f>
        <v>25</v>
      </c>
      <c r="H31" s="88">
        <f t="shared" si="8"/>
        <v>46</v>
      </c>
      <c r="I31" s="88">
        <f t="shared" si="8"/>
        <v>89</v>
      </c>
      <c r="J31" s="88">
        <f t="shared" si="8"/>
        <v>115</v>
      </c>
      <c r="K31" s="88">
        <f t="shared" si="8"/>
        <v>30</v>
      </c>
      <c r="L31" s="88">
        <f t="shared" si="8"/>
        <v>65</v>
      </c>
      <c r="M31" s="88">
        <f t="shared" si="8"/>
        <v>0</v>
      </c>
      <c r="N31" s="88">
        <f t="shared" si="8"/>
        <v>100</v>
      </c>
      <c r="O31" s="88">
        <f t="shared" ref="O31:T31" si="9">SUM(O26:O30)</f>
        <v>0</v>
      </c>
      <c r="P31" s="88">
        <f t="shared" si="9"/>
        <v>0</v>
      </c>
      <c r="Q31" s="88">
        <f t="shared" si="9"/>
        <v>40</v>
      </c>
      <c r="R31" s="88">
        <f t="shared" si="9"/>
        <v>146</v>
      </c>
      <c r="S31" s="88">
        <f t="shared" si="9"/>
        <v>104</v>
      </c>
      <c r="T31" s="89">
        <f t="shared" si="9"/>
        <v>760</v>
      </c>
    </row>
    <row r="32" spans="5:20" ht="24.75" x14ac:dyDescent="0.2">
      <c r="E32" s="72" t="s">
        <v>21</v>
      </c>
      <c r="F32" s="90">
        <v>1396</v>
      </c>
      <c r="G32" s="91">
        <v>0</v>
      </c>
      <c r="H32" s="92">
        <v>0</v>
      </c>
      <c r="I32" s="92">
        <v>16</v>
      </c>
      <c r="J32" s="91">
        <v>0</v>
      </c>
      <c r="K32" s="92">
        <v>16</v>
      </c>
      <c r="L32" s="91">
        <v>0</v>
      </c>
      <c r="M32" s="91">
        <v>0</v>
      </c>
      <c r="N32" s="92">
        <v>0</v>
      </c>
      <c r="O32" s="92">
        <v>12</v>
      </c>
      <c r="P32" s="92">
        <v>0</v>
      </c>
      <c r="Q32" s="92">
        <v>0</v>
      </c>
      <c r="R32" s="92">
        <v>37</v>
      </c>
      <c r="S32" s="92">
        <v>24</v>
      </c>
      <c r="T32" s="92">
        <f>G32+H32+I32+J32+K32+L32+M32+N32+O32+P32+Q32+R32+S32</f>
        <v>105</v>
      </c>
    </row>
    <row r="33" spans="5:20" s="11" customFormat="1" ht="24.75" x14ac:dyDescent="0.2">
      <c r="E33" s="77"/>
      <c r="F33" s="93">
        <v>1397</v>
      </c>
      <c r="G33" s="79">
        <v>0</v>
      </c>
      <c r="H33" s="79"/>
      <c r="I33" s="79"/>
      <c r="J33" s="79">
        <v>0</v>
      </c>
      <c r="K33" s="79">
        <v>12</v>
      </c>
      <c r="L33" s="79">
        <v>0</v>
      </c>
      <c r="M33" s="79">
        <v>0</v>
      </c>
      <c r="N33" s="79">
        <v>0</v>
      </c>
      <c r="O33" s="79">
        <v>16</v>
      </c>
      <c r="P33" s="79">
        <v>0</v>
      </c>
      <c r="Q33" s="79">
        <v>0</v>
      </c>
      <c r="R33" s="79">
        <v>15</v>
      </c>
      <c r="S33" s="79">
        <v>10</v>
      </c>
      <c r="T33" s="79">
        <f>G33+H33+I33+J33+K33+L33+M33+N33+O33+P33+Q33+R33+S33</f>
        <v>53</v>
      </c>
    </row>
    <row r="34" spans="5:20" s="11" customFormat="1" ht="24.75" x14ac:dyDescent="0.2">
      <c r="E34" s="77"/>
      <c r="F34" s="93">
        <v>1398</v>
      </c>
      <c r="G34" s="79">
        <v>0</v>
      </c>
      <c r="H34" s="79">
        <v>0</v>
      </c>
      <c r="I34" s="79">
        <v>16</v>
      </c>
      <c r="J34" s="79">
        <v>0</v>
      </c>
      <c r="K34" s="79">
        <v>9</v>
      </c>
      <c r="L34" s="79">
        <v>0</v>
      </c>
      <c r="M34" s="79">
        <v>0</v>
      </c>
      <c r="N34" s="79">
        <v>0</v>
      </c>
      <c r="O34" s="79">
        <v>6</v>
      </c>
      <c r="P34" s="79">
        <v>0</v>
      </c>
      <c r="Q34" s="79">
        <v>0</v>
      </c>
      <c r="R34" s="79">
        <v>24</v>
      </c>
      <c r="S34" s="79">
        <v>16</v>
      </c>
      <c r="T34" s="79">
        <f>G34+H34+I34+J34+K34+L34+M34+N34+O34+P34+Q34+R34+S34</f>
        <v>71</v>
      </c>
    </row>
    <row r="35" spans="5:20" s="11" customFormat="1" ht="24.75" x14ac:dyDescent="0.2">
      <c r="E35" s="77"/>
      <c r="F35" s="93">
        <v>1399</v>
      </c>
      <c r="G35" s="79">
        <v>0</v>
      </c>
      <c r="H35" s="79">
        <v>0</v>
      </c>
      <c r="I35" s="79">
        <v>16</v>
      </c>
      <c r="J35" s="79">
        <v>0</v>
      </c>
      <c r="K35" s="79">
        <v>14</v>
      </c>
      <c r="L35" s="79">
        <v>0</v>
      </c>
      <c r="M35" s="79">
        <v>0</v>
      </c>
      <c r="N35" s="79">
        <v>0</v>
      </c>
      <c r="O35" s="79">
        <v>10</v>
      </c>
      <c r="P35" s="79">
        <v>0</v>
      </c>
      <c r="Q35" s="79">
        <v>0</v>
      </c>
      <c r="R35" s="79">
        <v>27</v>
      </c>
      <c r="S35" s="79">
        <v>19</v>
      </c>
      <c r="T35" s="79">
        <f>G35+H35+I35+J35+K35+L35+M35+N35+O35+P35+Q35+R35+S35</f>
        <v>86</v>
      </c>
    </row>
    <row r="36" spans="5:20" s="11" customFormat="1" ht="25.5" thickBot="1" x14ac:dyDescent="0.25">
      <c r="E36" s="77"/>
      <c r="F36" s="101">
        <v>1400</v>
      </c>
      <c r="G36" s="85">
        <v>0</v>
      </c>
      <c r="H36" s="85">
        <v>0</v>
      </c>
      <c r="I36" s="85">
        <v>8</v>
      </c>
      <c r="J36" s="85">
        <v>0</v>
      </c>
      <c r="K36" s="85">
        <v>5</v>
      </c>
      <c r="L36" s="85">
        <v>0</v>
      </c>
      <c r="M36" s="85">
        <v>0</v>
      </c>
      <c r="N36" s="85">
        <v>0</v>
      </c>
      <c r="O36" s="85">
        <v>3</v>
      </c>
      <c r="P36" s="85">
        <v>0</v>
      </c>
      <c r="Q36" s="85">
        <v>0</v>
      </c>
      <c r="R36" s="85">
        <v>15</v>
      </c>
      <c r="S36" s="85">
        <v>10</v>
      </c>
      <c r="T36" s="85">
        <f>G36+H36+I36+J36+K36+L36+M36+N36+O36+P36+Q36+R36+S36</f>
        <v>41</v>
      </c>
    </row>
    <row r="37" spans="5:20" ht="25.5" thickBot="1" x14ac:dyDescent="0.25">
      <c r="E37" s="86"/>
      <c r="F37" s="87" t="s">
        <v>48</v>
      </c>
      <c r="G37" s="88">
        <f t="shared" ref="G37:N37" si="10">SUM(G32:G36)</f>
        <v>0</v>
      </c>
      <c r="H37" s="88">
        <f t="shared" si="10"/>
        <v>0</v>
      </c>
      <c r="I37" s="88">
        <f t="shared" si="10"/>
        <v>56</v>
      </c>
      <c r="J37" s="88">
        <f t="shared" si="10"/>
        <v>0</v>
      </c>
      <c r="K37" s="88">
        <f t="shared" si="10"/>
        <v>56</v>
      </c>
      <c r="L37" s="88">
        <f t="shared" si="10"/>
        <v>0</v>
      </c>
      <c r="M37" s="88">
        <f t="shared" si="10"/>
        <v>0</v>
      </c>
      <c r="N37" s="88">
        <f t="shared" si="10"/>
        <v>0</v>
      </c>
      <c r="O37" s="88">
        <f t="shared" ref="O37:T37" si="11">SUM(O32:O36)</f>
        <v>47</v>
      </c>
      <c r="P37" s="88">
        <f t="shared" si="11"/>
        <v>0</v>
      </c>
      <c r="Q37" s="88">
        <f t="shared" si="11"/>
        <v>0</v>
      </c>
      <c r="R37" s="88">
        <f t="shared" si="11"/>
        <v>118</v>
      </c>
      <c r="S37" s="88">
        <f t="shared" si="11"/>
        <v>79</v>
      </c>
      <c r="T37" s="89">
        <f t="shared" si="11"/>
        <v>356</v>
      </c>
    </row>
    <row r="38" spans="5:20" s="11" customFormat="1" ht="24.75" x14ac:dyDescent="0.2">
      <c r="E38" s="98" t="s">
        <v>22</v>
      </c>
      <c r="F38" s="100">
        <v>1396</v>
      </c>
      <c r="G38" s="76">
        <v>0</v>
      </c>
      <c r="H38" s="76">
        <v>0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4">
        <v>4</v>
      </c>
      <c r="O38" s="74">
        <v>4</v>
      </c>
      <c r="P38" s="74">
        <v>0</v>
      </c>
      <c r="Q38" s="74">
        <v>0</v>
      </c>
      <c r="R38" s="74">
        <v>4</v>
      </c>
      <c r="S38" s="76">
        <v>2</v>
      </c>
      <c r="T38" s="74">
        <f>G38+H38+I38+J38+K38+L38+M38+N38+O38+P38+Q38+R38+S38</f>
        <v>14</v>
      </c>
    </row>
    <row r="39" spans="5:20" s="11" customFormat="1" ht="24.75" x14ac:dyDescent="0.2">
      <c r="E39" s="77"/>
      <c r="F39" s="93">
        <v>1397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1</v>
      </c>
      <c r="O39" s="79">
        <v>1</v>
      </c>
      <c r="P39" s="79">
        <v>0</v>
      </c>
      <c r="Q39" s="79">
        <v>0</v>
      </c>
      <c r="R39" s="79">
        <v>2</v>
      </c>
      <c r="S39" s="79">
        <v>1</v>
      </c>
      <c r="T39" s="79">
        <f>G39+H39+I39+J39+K39+L39+M39+N39+O39+P39+Q39+R39+S39</f>
        <v>5</v>
      </c>
    </row>
    <row r="40" spans="5:20" s="11" customFormat="1" ht="24.75" x14ac:dyDescent="0.2">
      <c r="E40" s="77"/>
      <c r="F40" s="93">
        <v>1398</v>
      </c>
      <c r="G40" s="79">
        <v>0</v>
      </c>
      <c r="H40" s="79">
        <v>0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1</v>
      </c>
      <c r="O40" s="79">
        <v>2</v>
      </c>
      <c r="P40" s="79">
        <v>0</v>
      </c>
      <c r="Q40" s="79">
        <v>0</v>
      </c>
      <c r="R40" s="79">
        <v>2</v>
      </c>
      <c r="S40" s="79">
        <v>2</v>
      </c>
      <c r="T40" s="79">
        <f>G40+H40+I40+J40+K40+L40+M40+N40+O40+P40+Q40+R40+S40</f>
        <v>7</v>
      </c>
    </row>
    <row r="41" spans="5:20" s="11" customFormat="1" ht="24.75" x14ac:dyDescent="0.2">
      <c r="E41" s="77"/>
      <c r="F41" s="93">
        <v>1399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3</v>
      </c>
      <c r="O41" s="79">
        <v>3</v>
      </c>
      <c r="P41" s="79">
        <v>0</v>
      </c>
      <c r="Q41" s="79">
        <v>0</v>
      </c>
      <c r="R41" s="79">
        <v>3</v>
      </c>
      <c r="S41" s="79">
        <v>2</v>
      </c>
      <c r="T41" s="79">
        <f>G41+H41+I41+J41+K41+L41+M41+N41+O41+P41+Q41+R41+S41</f>
        <v>11</v>
      </c>
    </row>
    <row r="42" spans="5:20" s="11" customFormat="1" ht="25.5" thickBot="1" x14ac:dyDescent="0.25">
      <c r="E42" s="77"/>
      <c r="F42" s="101">
        <v>1400</v>
      </c>
      <c r="G42" s="85">
        <v>0</v>
      </c>
      <c r="H42" s="85">
        <v>0</v>
      </c>
      <c r="I42" s="85">
        <v>0</v>
      </c>
      <c r="J42" s="85">
        <v>0</v>
      </c>
      <c r="K42" s="85">
        <v>0</v>
      </c>
      <c r="L42" s="85">
        <v>0</v>
      </c>
      <c r="M42" s="85">
        <v>0</v>
      </c>
      <c r="N42" s="85">
        <v>1</v>
      </c>
      <c r="O42" s="85">
        <v>1</v>
      </c>
      <c r="P42" s="85">
        <v>0</v>
      </c>
      <c r="Q42" s="85">
        <v>0</v>
      </c>
      <c r="R42" s="85">
        <v>1</v>
      </c>
      <c r="S42" s="85">
        <v>1</v>
      </c>
      <c r="T42" s="85">
        <f>G42+H42+I42+J42+K42+L42+M42+N42+O42+P42+Q42+R42+S42</f>
        <v>4</v>
      </c>
    </row>
    <row r="43" spans="5:20" ht="25.5" thickBot="1" x14ac:dyDescent="0.25">
      <c r="E43" s="99"/>
      <c r="F43" s="87" t="s">
        <v>48</v>
      </c>
      <c r="G43" s="88">
        <f t="shared" ref="G43:N43" si="12">SUM(G38:G42)</f>
        <v>0</v>
      </c>
      <c r="H43" s="88">
        <f t="shared" si="12"/>
        <v>0</v>
      </c>
      <c r="I43" s="88">
        <f t="shared" si="12"/>
        <v>0</v>
      </c>
      <c r="J43" s="88">
        <f t="shared" si="12"/>
        <v>0</v>
      </c>
      <c r="K43" s="88">
        <f t="shared" si="12"/>
        <v>0</v>
      </c>
      <c r="L43" s="88">
        <f t="shared" si="12"/>
        <v>0</v>
      </c>
      <c r="M43" s="88">
        <f t="shared" si="12"/>
        <v>0</v>
      </c>
      <c r="N43" s="88">
        <f t="shared" si="12"/>
        <v>10</v>
      </c>
      <c r="O43" s="88">
        <f t="shared" ref="O43:T43" si="13">SUM(O38:O42)</f>
        <v>11</v>
      </c>
      <c r="P43" s="88">
        <f t="shared" si="13"/>
        <v>0</v>
      </c>
      <c r="Q43" s="88">
        <f t="shared" si="13"/>
        <v>0</v>
      </c>
      <c r="R43" s="88">
        <f t="shared" si="13"/>
        <v>12</v>
      </c>
      <c r="S43" s="88">
        <f t="shared" si="13"/>
        <v>8</v>
      </c>
      <c r="T43" s="89">
        <f t="shared" si="13"/>
        <v>41</v>
      </c>
    </row>
    <row r="44" spans="5:20" s="11" customFormat="1" ht="24.75" x14ac:dyDescent="0.2">
      <c r="E44" s="72" t="s">
        <v>23</v>
      </c>
      <c r="F44" s="100">
        <v>1396</v>
      </c>
      <c r="G44" s="74">
        <v>5</v>
      </c>
      <c r="H44" s="74">
        <v>25</v>
      </c>
      <c r="I44" s="74">
        <v>14</v>
      </c>
      <c r="J44" s="76">
        <v>0</v>
      </c>
      <c r="K44" s="76">
        <v>0</v>
      </c>
      <c r="L44" s="74">
        <v>12</v>
      </c>
      <c r="M44" s="76">
        <v>0</v>
      </c>
      <c r="N44" s="74">
        <v>74</v>
      </c>
      <c r="O44" s="74">
        <v>0</v>
      </c>
      <c r="P44" s="74">
        <v>0</v>
      </c>
      <c r="Q44" s="74">
        <v>6</v>
      </c>
      <c r="R44" s="74">
        <v>64</v>
      </c>
      <c r="S44" s="76">
        <v>43</v>
      </c>
      <c r="T44" s="74">
        <f>G44+H44+I44+J44+K44+L44+M44+N44+O44+P44+Q44+R44+S44</f>
        <v>243</v>
      </c>
    </row>
    <row r="45" spans="5:20" s="11" customFormat="1" ht="24.75" x14ac:dyDescent="0.2">
      <c r="E45" s="77"/>
      <c r="F45" s="93">
        <v>1397</v>
      </c>
      <c r="G45" s="79">
        <v>5</v>
      </c>
      <c r="H45" s="79">
        <v>15</v>
      </c>
      <c r="I45" s="79">
        <v>10</v>
      </c>
      <c r="J45" s="79">
        <v>0</v>
      </c>
      <c r="K45" s="79">
        <v>0</v>
      </c>
      <c r="L45" s="79">
        <v>3</v>
      </c>
      <c r="M45" s="79">
        <v>0</v>
      </c>
      <c r="N45" s="79">
        <v>21</v>
      </c>
      <c r="O45" s="79">
        <v>0</v>
      </c>
      <c r="P45" s="79">
        <v>0</v>
      </c>
      <c r="Q45" s="79">
        <v>2</v>
      </c>
      <c r="R45" s="79">
        <v>27</v>
      </c>
      <c r="S45" s="79">
        <v>18</v>
      </c>
      <c r="T45" s="79">
        <f>G45+H45+I45+J45+K45+L45+M45+N45+O45+P45+Q45+R45+S45</f>
        <v>101</v>
      </c>
    </row>
    <row r="46" spans="5:20" s="11" customFormat="1" ht="24.75" x14ac:dyDescent="0.2">
      <c r="E46" s="77"/>
      <c r="F46" s="93">
        <v>1398</v>
      </c>
      <c r="G46" s="79">
        <v>5</v>
      </c>
      <c r="H46" s="79">
        <v>13</v>
      </c>
      <c r="I46" s="79">
        <v>14</v>
      </c>
      <c r="J46" s="79">
        <v>0</v>
      </c>
      <c r="K46" s="79">
        <v>0</v>
      </c>
      <c r="L46" s="79">
        <v>4</v>
      </c>
      <c r="M46" s="79">
        <v>0</v>
      </c>
      <c r="N46" s="79">
        <v>30</v>
      </c>
      <c r="O46" s="79">
        <v>0</v>
      </c>
      <c r="P46" s="79">
        <v>0</v>
      </c>
      <c r="Q46" s="79">
        <v>4</v>
      </c>
      <c r="R46" s="79">
        <v>43</v>
      </c>
      <c r="S46" s="79">
        <v>29</v>
      </c>
      <c r="T46" s="79">
        <f>G46+H46+I46+J46+K46+L46+M46+N46+O46+P46+Q46+R46+S46</f>
        <v>142</v>
      </c>
    </row>
    <row r="47" spans="5:20" s="11" customFormat="1" ht="24.75" x14ac:dyDescent="0.2">
      <c r="E47" s="77"/>
      <c r="F47" s="93">
        <v>1399</v>
      </c>
      <c r="G47" s="79">
        <v>5</v>
      </c>
      <c r="H47" s="79">
        <v>20</v>
      </c>
      <c r="I47" s="79">
        <v>14</v>
      </c>
      <c r="J47" s="79">
        <v>0</v>
      </c>
      <c r="K47" s="79">
        <v>0</v>
      </c>
      <c r="L47" s="79">
        <v>9</v>
      </c>
      <c r="M47" s="79">
        <v>0</v>
      </c>
      <c r="N47" s="79">
        <v>59</v>
      </c>
      <c r="O47" s="79">
        <v>0</v>
      </c>
      <c r="P47" s="79">
        <v>0</v>
      </c>
      <c r="Q47" s="79">
        <v>5</v>
      </c>
      <c r="R47" s="79">
        <v>50</v>
      </c>
      <c r="S47" s="79">
        <v>34</v>
      </c>
      <c r="T47" s="79">
        <f>G47+H47+I47+J47+K47+L47+M47+N47+O47+P47+Q47+R47+S47</f>
        <v>196</v>
      </c>
    </row>
    <row r="48" spans="5:20" s="11" customFormat="1" ht="25.5" thickBot="1" x14ac:dyDescent="0.25">
      <c r="E48" s="77"/>
      <c r="F48" s="101">
        <v>1400</v>
      </c>
      <c r="G48" s="85">
        <v>5</v>
      </c>
      <c r="H48" s="85">
        <v>13</v>
      </c>
      <c r="I48" s="85">
        <v>7</v>
      </c>
      <c r="J48" s="85">
        <v>0</v>
      </c>
      <c r="K48" s="85">
        <v>0</v>
      </c>
      <c r="L48" s="85">
        <v>2</v>
      </c>
      <c r="M48" s="85">
        <v>0</v>
      </c>
      <c r="N48" s="85">
        <v>16</v>
      </c>
      <c r="O48" s="85">
        <v>0</v>
      </c>
      <c r="P48" s="85">
        <v>0</v>
      </c>
      <c r="Q48" s="85">
        <v>2</v>
      </c>
      <c r="R48" s="85">
        <v>27</v>
      </c>
      <c r="S48" s="85">
        <v>18</v>
      </c>
      <c r="T48" s="85">
        <f>G48+H48+I48+J48+K48+L48+M48+N48+O48+P48+Q48+R48+S48</f>
        <v>90</v>
      </c>
    </row>
    <row r="49" spans="5:20" ht="25.5" thickBot="1" x14ac:dyDescent="0.25">
      <c r="E49" s="86"/>
      <c r="F49" s="87" t="s">
        <v>48</v>
      </c>
      <c r="G49" s="88">
        <f t="shared" ref="G49:N49" si="14">SUM(G44:G48)</f>
        <v>25</v>
      </c>
      <c r="H49" s="88">
        <f t="shared" si="14"/>
        <v>86</v>
      </c>
      <c r="I49" s="88">
        <f t="shared" si="14"/>
        <v>59</v>
      </c>
      <c r="J49" s="88">
        <f t="shared" si="14"/>
        <v>0</v>
      </c>
      <c r="K49" s="88">
        <f t="shared" si="14"/>
        <v>0</v>
      </c>
      <c r="L49" s="88">
        <f t="shared" si="14"/>
        <v>30</v>
      </c>
      <c r="M49" s="88">
        <f t="shared" si="14"/>
        <v>0</v>
      </c>
      <c r="N49" s="88">
        <f t="shared" si="14"/>
        <v>200</v>
      </c>
      <c r="O49" s="88">
        <f t="shared" ref="O49:T49" si="15">SUM(O44:O48)</f>
        <v>0</v>
      </c>
      <c r="P49" s="88">
        <f t="shared" si="15"/>
        <v>0</v>
      </c>
      <c r="Q49" s="88">
        <f t="shared" si="15"/>
        <v>19</v>
      </c>
      <c r="R49" s="88">
        <f t="shared" si="15"/>
        <v>211</v>
      </c>
      <c r="S49" s="88">
        <f t="shared" si="15"/>
        <v>142</v>
      </c>
      <c r="T49" s="89">
        <f t="shared" si="15"/>
        <v>772</v>
      </c>
    </row>
    <row r="50" spans="5:20" s="11" customFormat="1" ht="24.75" x14ac:dyDescent="0.2">
      <c r="E50" s="98" t="s">
        <v>24</v>
      </c>
      <c r="F50" s="100">
        <v>1396</v>
      </c>
      <c r="G50" s="74">
        <v>0</v>
      </c>
      <c r="H50" s="74">
        <v>30</v>
      </c>
      <c r="I50" s="74">
        <v>15</v>
      </c>
      <c r="J50" s="74">
        <v>81</v>
      </c>
      <c r="K50" s="74">
        <v>7</v>
      </c>
      <c r="L50" s="74">
        <v>18</v>
      </c>
      <c r="M50" s="74">
        <v>136</v>
      </c>
      <c r="N50" s="74">
        <v>0</v>
      </c>
      <c r="O50" s="74">
        <v>18</v>
      </c>
      <c r="P50" s="74">
        <v>0</v>
      </c>
      <c r="Q50" s="74">
        <v>0</v>
      </c>
      <c r="R50" s="74">
        <v>406</v>
      </c>
      <c r="S50" s="76">
        <v>271</v>
      </c>
      <c r="T50" s="74">
        <f>G50+H50+I50+J50+K50+L50+M50+N50+O50+P50+Q50+R50+S50</f>
        <v>982</v>
      </c>
    </row>
    <row r="51" spans="5:20" s="11" customFormat="1" ht="24.75" x14ac:dyDescent="0.2">
      <c r="E51" s="77"/>
      <c r="F51" s="93">
        <v>1397</v>
      </c>
      <c r="G51" s="79">
        <v>0</v>
      </c>
      <c r="H51" s="79">
        <v>112</v>
      </c>
      <c r="I51" s="79">
        <v>60</v>
      </c>
      <c r="J51" s="79">
        <v>56</v>
      </c>
      <c r="K51" s="79">
        <v>4</v>
      </c>
      <c r="L51" s="79">
        <v>4</v>
      </c>
      <c r="M51" s="79">
        <v>94</v>
      </c>
      <c r="N51" s="79">
        <v>0</v>
      </c>
      <c r="O51" s="79">
        <v>7</v>
      </c>
      <c r="P51" s="79">
        <v>0</v>
      </c>
      <c r="Q51" s="79">
        <v>0</v>
      </c>
      <c r="R51" s="79">
        <v>23</v>
      </c>
      <c r="S51" s="79">
        <v>112</v>
      </c>
      <c r="T51" s="79">
        <f>G51+H51+I51+J51+K51+L51+M51+N51+O51+P51+Q51+R51+S51</f>
        <v>472</v>
      </c>
    </row>
    <row r="52" spans="5:20" s="11" customFormat="1" ht="24.75" x14ac:dyDescent="0.2">
      <c r="E52" s="77"/>
      <c r="F52" s="93">
        <v>1398</v>
      </c>
      <c r="G52" s="79">
        <v>0</v>
      </c>
      <c r="H52" s="79">
        <v>15</v>
      </c>
      <c r="I52" s="79">
        <v>15</v>
      </c>
      <c r="J52" s="79">
        <v>68</v>
      </c>
      <c r="K52" s="79">
        <v>4</v>
      </c>
      <c r="L52" s="79">
        <v>7</v>
      </c>
      <c r="M52" s="79">
        <v>114</v>
      </c>
      <c r="N52" s="79">
        <v>0</v>
      </c>
      <c r="O52" s="79">
        <v>9</v>
      </c>
      <c r="P52" s="79">
        <v>0</v>
      </c>
      <c r="Q52" s="79">
        <v>0</v>
      </c>
      <c r="R52" s="79">
        <v>267</v>
      </c>
      <c r="S52" s="79">
        <v>178</v>
      </c>
      <c r="T52" s="79">
        <f>G52+H52+I52+J52+K52+L52+M52+N52+O52+P52+Q52+R52+S52</f>
        <v>677</v>
      </c>
    </row>
    <row r="53" spans="5:20" s="11" customFormat="1" ht="24.75" x14ac:dyDescent="0.2">
      <c r="E53" s="77"/>
      <c r="F53" s="93">
        <v>1399</v>
      </c>
      <c r="G53" s="79">
        <v>0</v>
      </c>
      <c r="H53" s="79">
        <v>23</v>
      </c>
      <c r="I53" s="79">
        <v>15</v>
      </c>
      <c r="J53" s="79">
        <v>65</v>
      </c>
      <c r="K53" s="79">
        <v>6</v>
      </c>
      <c r="L53" s="79">
        <v>13</v>
      </c>
      <c r="M53" s="79">
        <v>123</v>
      </c>
      <c r="N53" s="79">
        <v>0</v>
      </c>
      <c r="O53" s="79">
        <v>15</v>
      </c>
      <c r="P53" s="79">
        <v>0</v>
      </c>
      <c r="Q53" s="79">
        <v>0</v>
      </c>
      <c r="R53" s="79">
        <v>304</v>
      </c>
      <c r="S53" s="79">
        <v>202</v>
      </c>
      <c r="T53" s="79">
        <f>G53+H53+I53+J53+K53+L53+M53+N53+O53+P53+Q53+R53+S53</f>
        <v>766</v>
      </c>
    </row>
    <row r="54" spans="5:20" s="11" customFormat="1" ht="25.5" thickBot="1" x14ac:dyDescent="0.25">
      <c r="E54" s="77"/>
      <c r="F54" s="101">
        <v>1400</v>
      </c>
      <c r="G54" s="85"/>
      <c r="H54" s="85">
        <v>16</v>
      </c>
      <c r="I54" s="85">
        <v>8</v>
      </c>
      <c r="J54" s="85">
        <v>30</v>
      </c>
      <c r="K54" s="85">
        <v>2</v>
      </c>
      <c r="L54" s="85">
        <v>3</v>
      </c>
      <c r="M54" s="85">
        <v>90</v>
      </c>
      <c r="N54" s="85">
        <v>0</v>
      </c>
      <c r="O54" s="85">
        <v>5</v>
      </c>
      <c r="P54" s="85">
        <v>0</v>
      </c>
      <c r="Q54" s="85">
        <v>0</v>
      </c>
      <c r="R54" s="85">
        <v>164</v>
      </c>
      <c r="S54" s="85">
        <v>109</v>
      </c>
      <c r="T54" s="85">
        <f>G54+H54+I54+J54+K54+L54+M54+N54+O54+P54+Q54+R54+S54</f>
        <v>427</v>
      </c>
    </row>
    <row r="55" spans="5:20" ht="25.5" thickBot="1" x14ac:dyDescent="0.25">
      <c r="E55" s="99"/>
      <c r="F55" s="87" t="s">
        <v>48</v>
      </c>
      <c r="G55" s="88">
        <f t="shared" ref="G55:N55" si="16">SUM(G50:G54)</f>
        <v>0</v>
      </c>
      <c r="H55" s="88">
        <f t="shared" si="16"/>
        <v>196</v>
      </c>
      <c r="I55" s="88">
        <f t="shared" si="16"/>
        <v>113</v>
      </c>
      <c r="J55" s="88">
        <f t="shared" si="16"/>
        <v>300</v>
      </c>
      <c r="K55" s="88">
        <f t="shared" si="16"/>
        <v>23</v>
      </c>
      <c r="L55" s="88">
        <f t="shared" si="16"/>
        <v>45</v>
      </c>
      <c r="M55" s="88">
        <f t="shared" si="16"/>
        <v>557</v>
      </c>
      <c r="N55" s="88">
        <f t="shared" si="16"/>
        <v>0</v>
      </c>
      <c r="O55" s="88">
        <f t="shared" ref="O55:T55" si="17">SUM(O50:O54)</f>
        <v>54</v>
      </c>
      <c r="P55" s="88">
        <f t="shared" si="17"/>
        <v>0</v>
      </c>
      <c r="Q55" s="88">
        <f t="shared" si="17"/>
        <v>0</v>
      </c>
      <c r="R55" s="88">
        <f t="shared" si="17"/>
        <v>1164</v>
      </c>
      <c r="S55" s="88">
        <f t="shared" si="17"/>
        <v>872</v>
      </c>
      <c r="T55" s="89">
        <f t="shared" si="17"/>
        <v>3324</v>
      </c>
    </row>
    <row r="56" spans="5:20" s="11" customFormat="1" ht="24.75" x14ac:dyDescent="0.2">
      <c r="E56" s="72" t="s">
        <v>25</v>
      </c>
      <c r="F56" s="100">
        <v>1396</v>
      </c>
      <c r="G56" s="76">
        <v>0</v>
      </c>
      <c r="H56" s="74">
        <v>30</v>
      </c>
      <c r="I56" s="74">
        <v>218</v>
      </c>
      <c r="J56" s="76">
        <v>0</v>
      </c>
      <c r="K56" s="74">
        <v>21</v>
      </c>
      <c r="L56" s="74">
        <v>121</v>
      </c>
      <c r="M56" s="76">
        <v>0</v>
      </c>
      <c r="N56" s="74">
        <v>0</v>
      </c>
      <c r="O56" s="74">
        <v>27</v>
      </c>
      <c r="P56" s="74">
        <v>217</v>
      </c>
      <c r="Q56" s="74">
        <v>0</v>
      </c>
      <c r="R56" s="74">
        <v>347</v>
      </c>
      <c r="S56" s="74">
        <v>231</v>
      </c>
      <c r="T56" s="74">
        <f>G56+H56+I56+J56+K56+L56+M56+N56+O56+P56+Q56+R56+S56</f>
        <v>1212</v>
      </c>
    </row>
    <row r="57" spans="5:20" s="11" customFormat="1" ht="24.75" x14ac:dyDescent="0.2">
      <c r="E57" s="77"/>
      <c r="F57" s="93">
        <v>1397</v>
      </c>
      <c r="G57" s="79">
        <v>0</v>
      </c>
      <c r="H57" s="79">
        <v>17</v>
      </c>
      <c r="I57" s="79">
        <v>4</v>
      </c>
      <c r="J57" s="79">
        <v>0</v>
      </c>
      <c r="K57" s="79">
        <v>16</v>
      </c>
      <c r="L57" s="79">
        <v>27</v>
      </c>
      <c r="M57" s="79">
        <v>0</v>
      </c>
      <c r="N57" s="79">
        <v>0</v>
      </c>
      <c r="O57" s="79">
        <v>11</v>
      </c>
      <c r="P57" s="79">
        <v>92</v>
      </c>
      <c r="Q57" s="79">
        <v>0</v>
      </c>
      <c r="R57" s="79">
        <v>147</v>
      </c>
      <c r="S57" s="79">
        <v>249</v>
      </c>
      <c r="T57" s="79">
        <f>G57+H57+I57+J57+K57+L57+M57+N57+O57+P57+Q57+R57+S57</f>
        <v>563</v>
      </c>
    </row>
    <row r="58" spans="5:20" s="11" customFormat="1" ht="24.75" x14ac:dyDescent="0.2">
      <c r="E58" s="77"/>
      <c r="F58" s="93">
        <v>1398</v>
      </c>
      <c r="G58" s="79">
        <v>0</v>
      </c>
      <c r="H58" s="79">
        <v>16</v>
      </c>
      <c r="I58" s="79">
        <v>213</v>
      </c>
      <c r="J58" s="79">
        <v>0</v>
      </c>
      <c r="K58" s="79">
        <v>12</v>
      </c>
      <c r="L58" s="79">
        <v>44</v>
      </c>
      <c r="M58" s="79">
        <v>0</v>
      </c>
      <c r="N58" s="79">
        <v>0</v>
      </c>
      <c r="O58" s="79">
        <v>14</v>
      </c>
      <c r="P58" s="79">
        <v>128</v>
      </c>
      <c r="Q58" s="79">
        <v>0</v>
      </c>
      <c r="R58" s="79">
        <v>234</v>
      </c>
      <c r="S58" s="79">
        <v>156</v>
      </c>
      <c r="T58" s="79">
        <f>G58+H58+I58+J58+K58+L58+M58+N58+O58+P58+Q58+R58+S58</f>
        <v>817</v>
      </c>
    </row>
    <row r="59" spans="5:20" s="11" customFormat="1" ht="24.75" x14ac:dyDescent="0.2">
      <c r="E59" s="77"/>
      <c r="F59" s="93">
        <v>1399</v>
      </c>
      <c r="G59" s="79">
        <v>0</v>
      </c>
      <c r="H59" s="79">
        <v>24</v>
      </c>
      <c r="I59" s="79">
        <v>218</v>
      </c>
      <c r="J59" s="79">
        <v>0</v>
      </c>
      <c r="K59" s="79">
        <v>19</v>
      </c>
      <c r="L59" s="79">
        <v>88</v>
      </c>
      <c r="M59" s="79">
        <v>0</v>
      </c>
      <c r="N59" s="79">
        <v>0</v>
      </c>
      <c r="O59" s="79">
        <v>22</v>
      </c>
      <c r="P59" s="79">
        <v>158</v>
      </c>
      <c r="Q59" s="79">
        <v>0</v>
      </c>
      <c r="R59" s="79">
        <v>266</v>
      </c>
      <c r="S59" s="79">
        <v>183</v>
      </c>
      <c r="T59" s="79">
        <f>G59+H59+I59+J59+K59+L59+M59+N59+O59+P59+Q59+R59+S59</f>
        <v>978</v>
      </c>
    </row>
    <row r="60" spans="5:20" s="11" customFormat="1" ht="25.5" thickBot="1" x14ac:dyDescent="0.25">
      <c r="E60" s="77"/>
      <c r="F60" s="101">
        <v>1400</v>
      </c>
      <c r="G60" s="85">
        <v>0</v>
      </c>
      <c r="H60" s="85">
        <v>16</v>
      </c>
      <c r="I60" s="85">
        <v>110</v>
      </c>
      <c r="J60" s="85">
        <v>0</v>
      </c>
      <c r="K60" s="85">
        <v>7</v>
      </c>
      <c r="L60" s="85">
        <v>20</v>
      </c>
      <c r="M60" s="85">
        <v>0</v>
      </c>
      <c r="N60" s="85">
        <v>0</v>
      </c>
      <c r="O60" s="85">
        <v>8</v>
      </c>
      <c r="P60" s="85">
        <v>85</v>
      </c>
      <c r="Q60" s="85">
        <v>0</v>
      </c>
      <c r="R60" s="85">
        <v>143</v>
      </c>
      <c r="S60" s="85">
        <v>95</v>
      </c>
      <c r="T60" s="85">
        <f>G60+H60+I60+J60+K60+L60+M60+N60+O60+P60+Q60+R60+S60</f>
        <v>484</v>
      </c>
    </row>
    <row r="61" spans="5:20" ht="25.5" thickBot="1" x14ac:dyDescent="0.25">
      <c r="E61" s="86"/>
      <c r="F61" s="87" t="s">
        <v>48</v>
      </c>
      <c r="G61" s="88">
        <f t="shared" ref="G61:N61" si="18">SUM(G56:G60)</f>
        <v>0</v>
      </c>
      <c r="H61" s="88">
        <f t="shared" si="18"/>
        <v>103</v>
      </c>
      <c r="I61" s="88">
        <f t="shared" si="18"/>
        <v>763</v>
      </c>
      <c r="J61" s="88">
        <f t="shared" si="18"/>
        <v>0</v>
      </c>
      <c r="K61" s="88">
        <f t="shared" si="18"/>
        <v>75</v>
      </c>
      <c r="L61" s="88">
        <f t="shared" si="18"/>
        <v>300</v>
      </c>
      <c r="M61" s="88">
        <f t="shared" si="18"/>
        <v>0</v>
      </c>
      <c r="N61" s="88">
        <f t="shared" si="18"/>
        <v>0</v>
      </c>
      <c r="O61" s="88">
        <f t="shared" ref="O61:T61" si="19">SUM(O56:O60)</f>
        <v>82</v>
      </c>
      <c r="P61" s="88">
        <f t="shared" si="19"/>
        <v>680</v>
      </c>
      <c r="Q61" s="88">
        <f t="shared" si="19"/>
        <v>0</v>
      </c>
      <c r="R61" s="88">
        <f t="shared" si="19"/>
        <v>1137</v>
      </c>
      <c r="S61" s="88">
        <f t="shared" si="19"/>
        <v>914</v>
      </c>
      <c r="T61" s="89">
        <f t="shared" si="19"/>
        <v>4054</v>
      </c>
    </row>
    <row r="62" spans="5:20" s="11" customFormat="1" ht="24.75" x14ac:dyDescent="0.2">
      <c r="E62" s="72" t="s">
        <v>26</v>
      </c>
      <c r="F62" s="100">
        <v>1396</v>
      </c>
      <c r="G62" s="74">
        <v>900</v>
      </c>
      <c r="H62" s="74">
        <v>30</v>
      </c>
      <c r="I62" s="74">
        <v>5</v>
      </c>
      <c r="J62" s="74">
        <v>269</v>
      </c>
      <c r="K62" s="76">
        <v>0</v>
      </c>
      <c r="L62" s="74">
        <v>6</v>
      </c>
      <c r="M62" s="76">
        <v>0</v>
      </c>
      <c r="N62" s="74">
        <v>0</v>
      </c>
      <c r="O62" s="74">
        <v>0</v>
      </c>
      <c r="P62" s="74">
        <v>0</v>
      </c>
      <c r="Q62" s="74">
        <v>0</v>
      </c>
      <c r="R62" s="74">
        <v>223</v>
      </c>
      <c r="S62" s="76">
        <v>162</v>
      </c>
      <c r="T62" s="74">
        <f>G62+H62+I62+J62+K62+L62+M62+N62+O62+P62+Q62+R62+S62</f>
        <v>1595</v>
      </c>
    </row>
    <row r="63" spans="5:20" s="11" customFormat="1" ht="24.75" x14ac:dyDescent="0.2">
      <c r="E63" s="77"/>
      <c r="F63" s="93">
        <v>1397</v>
      </c>
      <c r="G63" s="79">
        <v>450</v>
      </c>
      <c r="H63" s="79">
        <v>17</v>
      </c>
      <c r="I63" s="79">
        <v>8</v>
      </c>
      <c r="J63" s="79">
        <v>185</v>
      </c>
      <c r="K63" s="79">
        <v>0</v>
      </c>
      <c r="L63" s="79">
        <v>1</v>
      </c>
      <c r="M63" s="79">
        <v>0</v>
      </c>
      <c r="N63" s="79">
        <v>0</v>
      </c>
      <c r="O63" s="79">
        <v>0</v>
      </c>
      <c r="P63" s="79">
        <v>0</v>
      </c>
      <c r="Q63" s="79">
        <v>0</v>
      </c>
      <c r="R63" s="79">
        <v>88</v>
      </c>
      <c r="S63" s="79">
        <v>62</v>
      </c>
      <c r="T63" s="79">
        <f>G63+H63+I63+J63+K63+L63+M63+N63+O63+P63+Q63+R63+S63</f>
        <v>811</v>
      </c>
    </row>
    <row r="64" spans="5:20" s="11" customFormat="1" ht="24.75" x14ac:dyDescent="0.2">
      <c r="E64" s="77"/>
      <c r="F64" s="93">
        <v>1398</v>
      </c>
      <c r="G64" s="79">
        <v>540</v>
      </c>
      <c r="H64" s="79">
        <v>16</v>
      </c>
      <c r="I64" s="79">
        <v>5</v>
      </c>
      <c r="J64" s="79">
        <v>227</v>
      </c>
      <c r="K64" s="79">
        <v>0</v>
      </c>
      <c r="L64" s="79">
        <v>2</v>
      </c>
      <c r="M64" s="79">
        <v>0</v>
      </c>
      <c r="N64" s="79">
        <v>0</v>
      </c>
      <c r="O64" s="79">
        <v>0</v>
      </c>
      <c r="P64" s="79">
        <v>0</v>
      </c>
      <c r="Q64" s="79">
        <v>0</v>
      </c>
      <c r="R64" s="79">
        <v>147</v>
      </c>
      <c r="S64" s="79">
        <v>98</v>
      </c>
      <c r="T64" s="79">
        <f>G64+H64+I64+J64+K64+L64+M64+N64+O64+P64+Q64+R64+S64</f>
        <v>1035</v>
      </c>
    </row>
    <row r="65" spans="5:20" s="11" customFormat="1" ht="24.75" x14ac:dyDescent="0.2">
      <c r="E65" s="77"/>
      <c r="F65" s="93">
        <v>1399</v>
      </c>
      <c r="G65" s="79">
        <v>630</v>
      </c>
      <c r="H65" s="79">
        <v>23</v>
      </c>
      <c r="I65" s="79">
        <v>5</v>
      </c>
      <c r="J65" s="79">
        <v>217</v>
      </c>
      <c r="K65" s="79">
        <v>0</v>
      </c>
      <c r="L65" s="79">
        <v>4</v>
      </c>
      <c r="M65" s="79">
        <v>0</v>
      </c>
      <c r="N65" s="79">
        <v>0</v>
      </c>
      <c r="O65" s="79">
        <v>0</v>
      </c>
      <c r="P65" s="79">
        <v>0</v>
      </c>
      <c r="Q65" s="79">
        <v>0</v>
      </c>
      <c r="R65" s="79">
        <v>169</v>
      </c>
      <c r="S65" s="79">
        <v>100</v>
      </c>
      <c r="T65" s="79">
        <f>G65+H65+I65+J65+K65+L65+M65+N65+O65+P65+Q65+R65+S65</f>
        <v>1148</v>
      </c>
    </row>
    <row r="66" spans="5:20" s="11" customFormat="1" ht="25.5" thickBot="1" x14ac:dyDescent="0.25">
      <c r="E66" s="77"/>
      <c r="F66" s="101">
        <v>1400</v>
      </c>
      <c r="G66" s="85">
        <v>360</v>
      </c>
      <c r="H66" s="85">
        <v>16</v>
      </c>
      <c r="I66" s="85">
        <v>3</v>
      </c>
      <c r="J66" s="85">
        <v>101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85">
        <v>0</v>
      </c>
      <c r="Q66" s="85">
        <v>0</v>
      </c>
      <c r="R66" s="85">
        <v>90</v>
      </c>
      <c r="S66" s="85">
        <v>60</v>
      </c>
      <c r="T66" s="85">
        <f>G66+H66+I66+J66+K66+L66+M66+N66+O66+P66+Q66+R66+S66</f>
        <v>631</v>
      </c>
    </row>
    <row r="67" spans="5:20" ht="25.5" thickBot="1" x14ac:dyDescent="0.25">
      <c r="E67" s="86"/>
      <c r="F67" s="87" t="s">
        <v>48</v>
      </c>
      <c r="G67" s="88">
        <f t="shared" ref="G67" si="20">SUM(G62:G66)</f>
        <v>2880</v>
      </c>
      <c r="H67" s="88">
        <f t="shared" ref="H67:S67" si="21">SUM(H62:H66)</f>
        <v>102</v>
      </c>
      <c r="I67" s="88">
        <f t="shared" si="21"/>
        <v>26</v>
      </c>
      <c r="J67" s="88">
        <f t="shared" si="21"/>
        <v>999</v>
      </c>
      <c r="K67" s="88">
        <f t="shared" si="21"/>
        <v>0</v>
      </c>
      <c r="L67" s="88">
        <f t="shared" si="21"/>
        <v>14</v>
      </c>
      <c r="M67" s="88">
        <f t="shared" si="21"/>
        <v>0</v>
      </c>
      <c r="N67" s="88">
        <f t="shared" si="21"/>
        <v>0</v>
      </c>
      <c r="O67" s="88">
        <f t="shared" si="21"/>
        <v>0</v>
      </c>
      <c r="P67" s="88">
        <f t="shared" si="21"/>
        <v>0</v>
      </c>
      <c r="Q67" s="88">
        <f t="shared" si="21"/>
        <v>0</v>
      </c>
      <c r="R67" s="88">
        <f t="shared" si="21"/>
        <v>717</v>
      </c>
      <c r="S67" s="88">
        <f t="shared" si="21"/>
        <v>482</v>
      </c>
      <c r="T67" s="89">
        <f>SUM(T62:T66)</f>
        <v>5220</v>
      </c>
    </row>
    <row r="68" spans="5:20" s="11" customFormat="1" ht="24.75" x14ac:dyDescent="0.2">
      <c r="E68" s="98" t="s">
        <v>27</v>
      </c>
      <c r="F68" s="100">
        <v>1396</v>
      </c>
      <c r="G68" s="74">
        <v>3698</v>
      </c>
      <c r="H68" s="74">
        <v>35</v>
      </c>
      <c r="I68" s="74">
        <v>11</v>
      </c>
      <c r="J68" s="74">
        <v>1998</v>
      </c>
      <c r="K68" s="74">
        <v>143</v>
      </c>
      <c r="L68" s="74">
        <v>121</v>
      </c>
      <c r="M68" s="76">
        <v>0</v>
      </c>
      <c r="N68" s="74">
        <v>148</v>
      </c>
      <c r="O68" s="74">
        <v>9</v>
      </c>
      <c r="P68" s="74">
        <v>0</v>
      </c>
      <c r="Q68" s="74">
        <v>0</v>
      </c>
      <c r="R68" s="74">
        <v>155</v>
      </c>
      <c r="S68" s="76">
        <v>108</v>
      </c>
      <c r="T68" s="74">
        <f>G68+H68+I68+J68+K68+L68+M68+N68+O68+P68+Q68+R68+S68</f>
        <v>6426</v>
      </c>
    </row>
    <row r="69" spans="5:20" s="11" customFormat="1" ht="24.75" x14ac:dyDescent="0.2">
      <c r="E69" s="77"/>
      <c r="F69" s="93">
        <v>1397</v>
      </c>
      <c r="G69" s="79">
        <v>1973</v>
      </c>
      <c r="H69" s="79">
        <v>15</v>
      </c>
      <c r="I69" s="79">
        <v>8</v>
      </c>
      <c r="J69" s="79">
        <v>1406</v>
      </c>
      <c r="K69" s="79">
        <v>106</v>
      </c>
      <c r="L69" s="79">
        <v>27</v>
      </c>
      <c r="M69" s="79">
        <v>0</v>
      </c>
      <c r="N69" s="79">
        <v>43</v>
      </c>
      <c r="O69" s="79">
        <v>3</v>
      </c>
      <c r="P69" s="79">
        <v>0</v>
      </c>
      <c r="Q69" s="79">
        <v>0</v>
      </c>
      <c r="R69" s="79">
        <v>70</v>
      </c>
      <c r="S69" s="79">
        <v>44</v>
      </c>
      <c r="T69" s="79">
        <f>G69+H69+I69+J69+K69+L69+M69+N69+O69+P69+Q69+R69+S69</f>
        <v>3695</v>
      </c>
    </row>
    <row r="70" spans="5:20" s="11" customFormat="1" ht="24.75" x14ac:dyDescent="0.2">
      <c r="E70" s="77"/>
      <c r="F70" s="93">
        <v>1398</v>
      </c>
      <c r="G70" s="79">
        <v>2473</v>
      </c>
      <c r="H70" s="79">
        <v>18</v>
      </c>
      <c r="I70" s="79">
        <v>11</v>
      </c>
      <c r="J70" s="79">
        <v>1747</v>
      </c>
      <c r="K70" s="79">
        <v>82</v>
      </c>
      <c r="L70" s="79">
        <v>44</v>
      </c>
      <c r="M70" s="79">
        <v>0</v>
      </c>
      <c r="N70" s="79">
        <v>60</v>
      </c>
      <c r="O70" s="79">
        <v>5</v>
      </c>
      <c r="P70" s="79">
        <v>0</v>
      </c>
      <c r="Q70" s="79">
        <v>0</v>
      </c>
      <c r="R70" s="79">
        <v>105</v>
      </c>
      <c r="S70" s="79">
        <v>70</v>
      </c>
      <c r="T70" s="79">
        <f>G70+H70+I70+J70+K70+L70+M70+N70+O70+P70+Q70+R70+S70</f>
        <v>4615</v>
      </c>
    </row>
    <row r="71" spans="5:20" s="11" customFormat="1" ht="24.75" x14ac:dyDescent="0.2">
      <c r="E71" s="77"/>
      <c r="F71" s="93">
        <v>1399</v>
      </c>
      <c r="G71" s="79">
        <v>2933</v>
      </c>
      <c r="H71" s="79">
        <v>27</v>
      </c>
      <c r="I71" s="79">
        <v>11</v>
      </c>
      <c r="J71" s="79">
        <v>1584</v>
      </c>
      <c r="K71" s="79">
        <v>125</v>
      </c>
      <c r="L71" s="79">
        <v>88</v>
      </c>
      <c r="M71" s="79">
        <v>0</v>
      </c>
      <c r="N71" s="79">
        <v>118</v>
      </c>
      <c r="O71" s="79">
        <v>8</v>
      </c>
      <c r="P71" s="79">
        <v>0</v>
      </c>
      <c r="Q71" s="79">
        <v>0</v>
      </c>
      <c r="R71" s="79">
        <v>120</v>
      </c>
      <c r="S71" s="79">
        <v>79</v>
      </c>
      <c r="T71" s="79">
        <f>G71+H71+I71+J71+K71+L71+M71+N71+O71+P71+Q71+R71+S71</f>
        <v>5093</v>
      </c>
    </row>
    <row r="72" spans="5:20" s="11" customFormat="1" ht="25.5" thickBot="1" x14ac:dyDescent="0.25">
      <c r="E72" s="77"/>
      <c r="F72" s="101">
        <v>1400</v>
      </c>
      <c r="G72" s="85">
        <v>1473</v>
      </c>
      <c r="H72" s="85">
        <v>18</v>
      </c>
      <c r="I72" s="85">
        <v>6</v>
      </c>
      <c r="J72" s="85">
        <v>758</v>
      </c>
      <c r="K72" s="85">
        <v>44</v>
      </c>
      <c r="L72" s="85">
        <v>20</v>
      </c>
      <c r="M72" s="85">
        <v>0</v>
      </c>
      <c r="N72" s="85">
        <v>32</v>
      </c>
      <c r="O72" s="85">
        <v>3</v>
      </c>
      <c r="P72" s="85">
        <v>0</v>
      </c>
      <c r="Q72" s="85">
        <v>0</v>
      </c>
      <c r="R72" s="85">
        <v>64</v>
      </c>
      <c r="S72" s="85">
        <v>43</v>
      </c>
      <c r="T72" s="85">
        <f>G72+H72+I72+J72+K72+L72+M72+N72+O72+P72+Q72+R72+S72</f>
        <v>2461</v>
      </c>
    </row>
    <row r="73" spans="5:20" ht="25.5" thickBot="1" x14ac:dyDescent="0.25">
      <c r="E73" s="99"/>
      <c r="F73" s="87" t="s">
        <v>48</v>
      </c>
      <c r="G73" s="88">
        <f t="shared" ref="G73:N73" si="22">SUM(G68:G72)</f>
        <v>12550</v>
      </c>
      <c r="H73" s="88">
        <f t="shared" si="22"/>
        <v>113</v>
      </c>
      <c r="I73" s="88">
        <f t="shared" si="22"/>
        <v>47</v>
      </c>
      <c r="J73" s="88">
        <f t="shared" si="22"/>
        <v>7493</v>
      </c>
      <c r="K73" s="88">
        <f t="shared" si="22"/>
        <v>500</v>
      </c>
      <c r="L73" s="88">
        <f t="shared" si="22"/>
        <v>300</v>
      </c>
      <c r="M73" s="88">
        <f t="shared" si="22"/>
        <v>0</v>
      </c>
      <c r="N73" s="88">
        <f t="shared" si="22"/>
        <v>401</v>
      </c>
      <c r="O73" s="88">
        <f t="shared" ref="O73:T73" si="23">SUM(O68:O72)</f>
        <v>28</v>
      </c>
      <c r="P73" s="88">
        <f t="shared" si="23"/>
        <v>0</v>
      </c>
      <c r="Q73" s="88">
        <f t="shared" si="23"/>
        <v>0</v>
      </c>
      <c r="R73" s="88">
        <f t="shared" si="23"/>
        <v>514</v>
      </c>
      <c r="S73" s="88">
        <f t="shared" si="23"/>
        <v>344</v>
      </c>
      <c r="T73" s="89">
        <f t="shared" si="23"/>
        <v>22290</v>
      </c>
    </row>
    <row r="74" spans="5:20" s="11" customFormat="1" ht="24.75" x14ac:dyDescent="0.2">
      <c r="E74" s="72" t="s">
        <v>28</v>
      </c>
      <c r="F74" s="100">
        <v>1396</v>
      </c>
      <c r="G74" s="74">
        <v>80</v>
      </c>
      <c r="H74" s="74">
        <v>39</v>
      </c>
      <c r="I74" s="74">
        <v>5</v>
      </c>
      <c r="J74" s="74">
        <v>216</v>
      </c>
      <c r="K74" s="76">
        <v>0</v>
      </c>
      <c r="L74" s="74">
        <v>20</v>
      </c>
      <c r="M74" s="74">
        <v>251</v>
      </c>
      <c r="N74" s="74">
        <v>9</v>
      </c>
      <c r="O74" s="74">
        <v>0</v>
      </c>
      <c r="P74" s="74">
        <v>0</v>
      </c>
      <c r="Q74" s="74">
        <v>0</v>
      </c>
      <c r="R74" s="74">
        <v>107</v>
      </c>
      <c r="S74" s="76">
        <v>71</v>
      </c>
      <c r="T74" s="74">
        <f>G74+H74+I74+J74+K74+L74+M74+N74+O74+P74+Q74+R74+S74</f>
        <v>798</v>
      </c>
    </row>
    <row r="75" spans="5:20" s="11" customFormat="1" ht="24.75" x14ac:dyDescent="0.2">
      <c r="E75" s="77"/>
      <c r="F75" s="93">
        <v>1397</v>
      </c>
      <c r="G75" s="79">
        <v>60</v>
      </c>
      <c r="H75" s="79">
        <v>22</v>
      </c>
      <c r="I75" s="79">
        <v>4</v>
      </c>
      <c r="J75" s="79">
        <v>148</v>
      </c>
      <c r="K75" s="79">
        <v>0</v>
      </c>
      <c r="L75" s="79">
        <v>4</v>
      </c>
      <c r="M75" s="79">
        <v>175</v>
      </c>
      <c r="N75" s="79">
        <v>3</v>
      </c>
      <c r="O75" s="79">
        <v>0</v>
      </c>
      <c r="P75" s="79">
        <v>0</v>
      </c>
      <c r="Q75" s="79">
        <v>0</v>
      </c>
      <c r="R75" s="79">
        <v>45</v>
      </c>
      <c r="S75" s="79">
        <v>31</v>
      </c>
      <c r="T75" s="79">
        <f>G75+H75+I75+J75+K75+L75+M75+N75+O75+P75+Q75+R75+S75</f>
        <v>492</v>
      </c>
    </row>
    <row r="76" spans="5:20" s="11" customFormat="1" ht="24.75" x14ac:dyDescent="0.2">
      <c r="E76" s="77"/>
      <c r="F76" s="93">
        <v>1398</v>
      </c>
      <c r="G76" s="79">
        <v>65</v>
      </c>
      <c r="H76" s="79">
        <v>20</v>
      </c>
      <c r="I76" s="79">
        <v>5</v>
      </c>
      <c r="J76" s="79">
        <v>182</v>
      </c>
      <c r="K76" s="79">
        <v>0</v>
      </c>
      <c r="L76" s="79">
        <v>7</v>
      </c>
      <c r="M76" s="79">
        <v>210</v>
      </c>
      <c r="N76" s="79">
        <v>4</v>
      </c>
      <c r="O76" s="79">
        <v>0</v>
      </c>
      <c r="P76" s="79">
        <v>0</v>
      </c>
      <c r="Q76" s="79">
        <v>0</v>
      </c>
      <c r="R76" s="79">
        <v>72</v>
      </c>
      <c r="S76" s="79">
        <v>49</v>
      </c>
      <c r="T76" s="79">
        <f>G76+H76+I76+J76+K76+L76+M76+N76+O76+P76+Q76+R76+S76</f>
        <v>614</v>
      </c>
    </row>
    <row r="77" spans="5:20" s="11" customFormat="1" ht="24.75" x14ac:dyDescent="0.2">
      <c r="E77" s="77"/>
      <c r="F77" s="93">
        <v>1399</v>
      </c>
      <c r="G77" s="79">
        <v>70</v>
      </c>
      <c r="H77" s="79">
        <v>30</v>
      </c>
      <c r="I77" s="79">
        <v>5</v>
      </c>
      <c r="J77" s="79">
        <v>174</v>
      </c>
      <c r="K77" s="79">
        <v>0</v>
      </c>
      <c r="L77" s="79">
        <v>15</v>
      </c>
      <c r="M77" s="79">
        <v>228</v>
      </c>
      <c r="N77" s="79">
        <v>7</v>
      </c>
      <c r="O77" s="79">
        <v>0</v>
      </c>
      <c r="P77" s="79">
        <v>0</v>
      </c>
      <c r="Q77" s="79">
        <v>0</v>
      </c>
      <c r="R77" s="79">
        <v>82</v>
      </c>
      <c r="S77" s="79">
        <v>56</v>
      </c>
      <c r="T77" s="79">
        <f>G77+H77+I77+J77+K77+L77+M77+N77+O77+P77+Q77+R77+S77</f>
        <v>667</v>
      </c>
    </row>
    <row r="78" spans="5:20" s="11" customFormat="1" ht="25.5" thickBot="1" x14ac:dyDescent="0.25">
      <c r="E78" s="77"/>
      <c r="F78" s="101">
        <v>1400</v>
      </c>
      <c r="G78" s="85">
        <v>55</v>
      </c>
      <c r="H78" s="85">
        <v>21</v>
      </c>
      <c r="I78" s="85">
        <v>3</v>
      </c>
      <c r="J78" s="85">
        <v>81</v>
      </c>
      <c r="K78" s="85">
        <v>0</v>
      </c>
      <c r="L78" s="85">
        <v>3</v>
      </c>
      <c r="M78" s="85">
        <v>166</v>
      </c>
      <c r="N78" s="85">
        <v>2</v>
      </c>
      <c r="O78" s="85">
        <v>0</v>
      </c>
      <c r="P78" s="85">
        <v>0</v>
      </c>
      <c r="Q78" s="85">
        <v>0</v>
      </c>
      <c r="R78" s="85">
        <v>44</v>
      </c>
      <c r="S78" s="85">
        <v>30</v>
      </c>
      <c r="T78" s="85">
        <f>G78+H78+I78+J78+K78+L78+M78+N78+O78+P78+Q78+R78+S78</f>
        <v>405</v>
      </c>
    </row>
    <row r="79" spans="5:20" ht="25.5" thickBot="1" x14ac:dyDescent="0.25">
      <c r="E79" s="86"/>
      <c r="F79" s="87" t="s">
        <v>48</v>
      </c>
      <c r="G79" s="88">
        <f t="shared" ref="G79:N79" si="24">SUM(G74:G78)</f>
        <v>330</v>
      </c>
      <c r="H79" s="88">
        <f t="shared" si="24"/>
        <v>132</v>
      </c>
      <c r="I79" s="88">
        <f t="shared" si="24"/>
        <v>22</v>
      </c>
      <c r="J79" s="88">
        <f t="shared" si="24"/>
        <v>801</v>
      </c>
      <c r="K79" s="88">
        <f t="shared" si="24"/>
        <v>0</v>
      </c>
      <c r="L79" s="88">
        <f t="shared" si="24"/>
        <v>49</v>
      </c>
      <c r="M79" s="88">
        <f t="shared" si="24"/>
        <v>1030</v>
      </c>
      <c r="N79" s="88">
        <f t="shared" si="24"/>
        <v>25</v>
      </c>
      <c r="O79" s="88">
        <f t="shared" ref="O79:T79" si="25">SUM(O74:O78)</f>
        <v>0</v>
      </c>
      <c r="P79" s="88">
        <f t="shared" si="25"/>
        <v>0</v>
      </c>
      <c r="Q79" s="88">
        <f t="shared" si="25"/>
        <v>0</v>
      </c>
      <c r="R79" s="88">
        <f t="shared" si="25"/>
        <v>350</v>
      </c>
      <c r="S79" s="88">
        <f t="shared" si="25"/>
        <v>237</v>
      </c>
      <c r="T79" s="89">
        <f t="shared" si="25"/>
        <v>2976</v>
      </c>
    </row>
    <row r="80" spans="5:20" ht="24.75" x14ac:dyDescent="0.2">
      <c r="E80" s="98" t="s">
        <v>29</v>
      </c>
      <c r="F80" s="90">
        <v>1396</v>
      </c>
      <c r="G80" s="91">
        <v>0</v>
      </c>
      <c r="H80" s="92">
        <v>15</v>
      </c>
      <c r="I80" s="92">
        <v>5</v>
      </c>
      <c r="J80" s="91">
        <v>0</v>
      </c>
      <c r="K80" s="92">
        <v>146</v>
      </c>
      <c r="L80" s="91">
        <v>0</v>
      </c>
      <c r="M80" s="91">
        <v>0</v>
      </c>
      <c r="N80" s="92">
        <v>0</v>
      </c>
      <c r="O80" s="92">
        <v>0</v>
      </c>
      <c r="P80" s="92">
        <v>0</v>
      </c>
      <c r="Q80" s="92">
        <v>0</v>
      </c>
      <c r="R80" s="92">
        <v>205</v>
      </c>
      <c r="S80" s="92">
        <v>134</v>
      </c>
      <c r="T80" s="92">
        <f>G80+H80+I80+J80+K80+L80+M80+N80+O80+P80+Q80+R80+S80</f>
        <v>505</v>
      </c>
    </row>
    <row r="81" spans="5:20" s="11" customFormat="1" ht="24.75" x14ac:dyDescent="0.2">
      <c r="E81" s="77"/>
      <c r="F81" s="93">
        <v>1397</v>
      </c>
      <c r="G81" s="79">
        <v>0</v>
      </c>
      <c r="H81" s="79">
        <v>8</v>
      </c>
      <c r="I81" s="79">
        <v>4</v>
      </c>
      <c r="J81" s="79">
        <v>0</v>
      </c>
      <c r="K81" s="79">
        <v>106</v>
      </c>
      <c r="L81" s="79">
        <v>0</v>
      </c>
      <c r="M81" s="79">
        <v>0</v>
      </c>
      <c r="N81" s="79">
        <v>0</v>
      </c>
      <c r="O81" s="79">
        <v>0</v>
      </c>
      <c r="P81" s="79">
        <v>0</v>
      </c>
      <c r="Q81" s="79">
        <v>0</v>
      </c>
      <c r="R81" s="79">
        <v>85</v>
      </c>
      <c r="S81" s="79">
        <v>57</v>
      </c>
      <c r="T81" s="79">
        <f>G81+H81+I81+J81+K81+L81+M81+N81+O81+P81+Q81+R81+S81</f>
        <v>260</v>
      </c>
    </row>
    <row r="82" spans="5:20" s="11" customFormat="1" ht="24.75" x14ac:dyDescent="0.2">
      <c r="E82" s="77"/>
      <c r="F82" s="93">
        <v>1398</v>
      </c>
      <c r="G82" s="79">
        <v>0</v>
      </c>
      <c r="H82" s="79">
        <v>8</v>
      </c>
      <c r="I82" s="79">
        <v>5</v>
      </c>
      <c r="J82" s="79">
        <v>0</v>
      </c>
      <c r="K82" s="79">
        <v>82</v>
      </c>
      <c r="L82" s="79">
        <v>0</v>
      </c>
      <c r="M82" s="79">
        <v>0</v>
      </c>
      <c r="N82" s="79">
        <v>0</v>
      </c>
      <c r="O82" s="79">
        <v>0</v>
      </c>
      <c r="P82" s="79">
        <v>0</v>
      </c>
      <c r="Q82" s="79">
        <v>0</v>
      </c>
      <c r="R82" s="79">
        <v>135</v>
      </c>
      <c r="S82" s="79">
        <v>90</v>
      </c>
      <c r="T82" s="79">
        <f>G82+H82+I82+J82+K82+L82+M82+N82+O82+P82+Q82+R82+S82</f>
        <v>320</v>
      </c>
    </row>
    <row r="83" spans="5:20" s="11" customFormat="1" ht="24.75" x14ac:dyDescent="0.2">
      <c r="E83" s="77"/>
      <c r="F83" s="93">
        <v>1399</v>
      </c>
      <c r="G83" s="79">
        <v>0</v>
      </c>
      <c r="H83" s="79">
        <v>12</v>
      </c>
      <c r="I83" s="79">
        <v>5</v>
      </c>
      <c r="J83" s="79">
        <v>0</v>
      </c>
      <c r="K83" s="79">
        <v>121</v>
      </c>
      <c r="L83" s="79">
        <v>0</v>
      </c>
      <c r="M83" s="79">
        <v>0</v>
      </c>
      <c r="N83" s="79">
        <v>0</v>
      </c>
      <c r="O83" s="79">
        <v>0</v>
      </c>
      <c r="P83" s="79">
        <v>0</v>
      </c>
      <c r="Q83" s="79">
        <v>0</v>
      </c>
      <c r="R83" s="79">
        <v>154</v>
      </c>
      <c r="S83" s="79">
        <v>106</v>
      </c>
      <c r="T83" s="79">
        <f>G83+H83+I83+J83+K83+L83+M83+N83+O83+P83+Q83+R83+S83</f>
        <v>398</v>
      </c>
    </row>
    <row r="84" spans="5:20" ht="25.5" thickBot="1" x14ac:dyDescent="0.25">
      <c r="E84" s="77"/>
      <c r="F84" s="96">
        <v>1400</v>
      </c>
      <c r="G84" s="97">
        <v>0</v>
      </c>
      <c r="H84" s="97">
        <v>8</v>
      </c>
      <c r="I84" s="97">
        <v>3</v>
      </c>
      <c r="J84" s="97">
        <v>0</v>
      </c>
      <c r="K84" s="97">
        <v>44</v>
      </c>
      <c r="L84" s="97">
        <v>0</v>
      </c>
      <c r="M84" s="97">
        <v>0</v>
      </c>
      <c r="N84" s="97">
        <v>0</v>
      </c>
      <c r="O84" s="97">
        <v>0</v>
      </c>
      <c r="P84" s="97">
        <v>0</v>
      </c>
      <c r="Q84" s="97">
        <v>0</v>
      </c>
      <c r="R84" s="97">
        <v>83</v>
      </c>
      <c r="S84" s="97">
        <v>55</v>
      </c>
      <c r="T84" s="97">
        <f>G84+H84+I84+J84+K84+L84+M84+N84+O84+P84+Q84+R84+S84</f>
        <v>193</v>
      </c>
    </row>
    <row r="85" spans="5:20" ht="25.5" thickBot="1" x14ac:dyDescent="0.25">
      <c r="E85" s="99"/>
      <c r="F85" s="87" t="s">
        <v>48</v>
      </c>
      <c r="G85" s="88">
        <f t="shared" ref="G85:N85" si="26">SUM(G80:G84)</f>
        <v>0</v>
      </c>
      <c r="H85" s="88">
        <f t="shared" si="26"/>
        <v>51</v>
      </c>
      <c r="I85" s="88">
        <f t="shared" si="26"/>
        <v>22</v>
      </c>
      <c r="J85" s="88">
        <f t="shared" si="26"/>
        <v>0</v>
      </c>
      <c r="K85" s="88">
        <f t="shared" si="26"/>
        <v>499</v>
      </c>
      <c r="L85" s="88">
        <f t="shared" si="26"/>
        <v>0</v>
      </c>
      <c r="M85" s="88">
        <f t="shared" si="26"/>
        <v>0</v>
      </c>
      <c r="N85" s="88">
        <f t="shared" si="26"/>
        <v>0</v>
      </c>
      <c r="O85" s="88">
        <f t="shared" ref="O85:T85" si="27">SUM(O80:O84)</f>
        <v>0</v>
      </c>
      <c r="P85" s="88">
        <f t="shared" si="27"/>
        <v>0</v>
      </c>
      <c r="Q85" s="88">
        <f t="shared" si="27"/>
        <v>0</v>
      </c>
      <c r="R85" s="88">
        <f t="shared" si="27"/>
        <v>662</v>
      </c>
      <c r="S85" s="88">
        <f t="shared" si="27"/>
        <v>442</v>
      </c>
      <c r="T85" s="89">
        <f t="shared" si="27"/>
        <v>1676</v>
      </c>
    </row>
    <row r="86" spans="5:20" s="11" customFormat="1" ht="24.75" x14ac:dyDescent="0.2">
      <c r="E86" s="72" t="s">
        <v>30</v>
      </c>
      <c r="F86" s="100">
        <v>1396</v>
      </c>
      <c r="G86" s="74">
        <v>5</v>
      </c>
      <c r="H86" s="74">
        <v>16</v>
      </c>
      <c r="I86" s="74">
        <v>5</v>
      </c>
      <c r="J86" s="76">
        <v>0</v>
      </c>
      <c r="K86" s="76">
        <v>0</v>
      </c>
      <c r="L86" s="74">
        <v>12</v>
      </c>
      <c r="M86" s="76">
        <v>0</v>
      </c>
      <c r="N86" s="74">
        <v>6</v>
      </c>
      <c r="O86" s="74">
        <v>0</v>
      </c>
      <c r="P86" s="74">
        <v>0</v>
      </c>
      <c r="Q86" s="74">
        <v>3</v>
      </c>
      <c r="R86" s="74">
        <v>30</v>
      </c>
      <c r="S86" s="76">
        <v>20</v>
      </c>
      <c r="T86" s="74">
        <f>G86+H86+I86+J86+K86+L86+M86+N86+O86+P86+Q86+R86+S86</f>
        <v>97</v>
      </c>
    </row>
    <row r="87" spans="5:20" s="11" customFormat="1" ht="24.75" x14ac:dyDescent="0.2">
      <c r="E87" s="77"/>
      <c r="F87" s="93">
        <v>1397</v>
      </c>
      <c r="G87" s="79">
        <v>5</v>
      </c>
      <c r="H87" s="79">
        <v>9</v>
      </c>
      <c r="I87" s="79">
        <v>4</v>
      </c>
      <c r="J87" s="79">
        <v>0</v>
      </c>
      <c r="K87" s="79">
        <v>0</v>
      </c>
      <c r="L87" s="79">
        <v>3</v>
      </c>
      <c r="M87" s="79">
        <v>0</v>
      </c>
      <c r="N87" s="79">
        <v>2</v>
      </c>
      <c r="O87" s="79">
        <v>0</v>
      </c>
      <c r="P87" s="79">
        <v>0</v>
      </c>
      <c r="Q87" s="79">
        <v>1</v>
      </c>
      <c r="R87" s="79">
        <v>13</v>
      </c>
      <c r="S87" s="79">
        <v>9</v>
      </c>
      <c r="T87" s="79">
        <f>G87+H87+I87+J87+K87+L87+M87+N87+O87+P87+Q87+R87+S87</f>
        <v>46</v>
      </c>
    </row>
    <row r="88" spans="5:20" s="11" customFormat="1" ht="24.75" x14ac:dyDescent="0.2">
      <c r="E88" s="77"/>
      <c r="F88" s="93">
        <v>1398</v>
      </c>
      <c r="G88" s="79">
        <v>5</v>
      </c>
      <c r="H88" s="79">
        <v>8</v>
      </c>
      <c r="I88" s="79">
        <v>5</v>
      </c>
      <c r="J88" s="79">
        <v>0</v>
      </c>
      <c r="K88" s="79">
        <v>0</v>
      </c>
      <c r="L88" s="79">
        <v>4</v>
      </c>
      <c r="M88" s="79">
        <v>0</v>
      </c>
      <c r="N88" s="79">
        <v>2</v>
      </c>
      <c r="O88" s="79">
        <v>0</v>
      </c>
      <c r="P88" s="79">
        <v>0</v>
      </c>
      <c r="Q88" s="79">
        <v>2</v>
      </c>
      <c r="R88" s="79">
        <v>20</v>
      </c>
      <c r="S88" s="79">
        <v>13</v>
      </c>
      <c r="T88" s="79">
        <f>G88+H88+I88+J88+K88+L88+M88+N88+O88+P88+Q88+R88+S88</f>
        <v>59</v>
      </c>
    </row>
    <row r="89" spans="5:20" s="11" customFormat="1" ht="24.75" x14ac:dyDescent="0.2">
      <c r="E89" s="77"/>
      <c r="F89" s="93">
        <v>1399</v>
      </c>
      <c r="G89" s="79">
        <v>5</v>
      </c>
      <c r="H89" s="79">
        <v>12</v>
      </c>
      <c r="I89" s="79">
        <v>5</v>
      </c>
      <c r="J89" s="79">
        <v>0</v>
      </c>
      <c r="K89" s="79">
        <v>0</v>
      </c>
      <c r="L89" s="79">
        <v>9</v>
      </c>
      <c r="M89" s="79">
        <v>0</v>
      </c>
      <c r="N89" s="79">
        <v>4</v>
      </c>
      <c r="O89" s="79">
        <v>0</v>
      </c>
      <c r="P89" s="79">
        <v>0</v>
      </c>
      <c r="Q89" s="79">
        <v>3</v>
      </c>
      <c r="R89" s="79">
        <v>23</v>
      </c>
      <c r="S89" s="79">
        <v>16</v>
      </c>
      <c r="T89" s="79">
        <f>G89+H89+I89+J89+K89+L89+M89+N89+O89+P89+Q89+R89+S89</f>
        <v>77</v>
      </c>
    </row>
    <row r="90" spans="5:20" s="11" customFormat="1" ht="25.5" thickBot="1" x14ac:dyDescent="0.25">
      <c r="E90" s="77"/>
      <c r="F90" s="101">
        <v>1400</v>
      </c>
      <c r="G90" s="85">
        <v>5</v>
      </c>
      <c r="H90" s="85">
        <v>8</v>
      </c>
      <c r="I90" s="85">
        <v>3</v>
      </c>
      <c r="J90" s="85">
        <v>0</v>
      </c>
      <c r="K90" s="85">
        <v>0</v>
      </c>
      <c r="L90" s="85">
        <v>2</v>
      </c>
      <c r="M90" s="85">
        <v>0</v>
      </c>
      <c r="N90" s="85">
        <v>1</v>
      </c>
      <c r="O90" s="85">
        <v>0</v>
      </c>
      <c r="P90" s="85">
        <v>0</v>
      </c>
      <c r="Q90" s="85">
        <v>1</v>
      </c>
      <c r="R90" s="85">
        <v>12</v>
      </c>
      <c r="S90" s="85">
        <v>8</v>
      </c>
      <c r="T90" s="85">
        <f>G90+H90+I90+J90+K90+L90+M90+N90+O90+P90+Q90+R90+S90</f>
        <v>40</v>
      </c>
    </row>
    <row r="91" spans="5:20" ht="25.5" thickBot="1" x14ac:dyDescent="0.25">
      <c r="E91" s="86"/>
      <c r="F91" s="87" t="s">
        <v>48</v>
      </c>
      <c r="G91" s="88">
        <f t="shared" ref="G91:N91" si="28">SUM(G86:G90)</f>
        <v>25</v>
      </c>
      <c r="H91" s="88">
        <f t="shared" si="28"/>
        <v>53</v>
      </c>
      <c r="I91" s="88">
        <f t="shared" si="28"/>
        <v>22</v>
      </c>
      <c r="J91" s="88">
        <f t="shared" si="28"/>
        <v>0</v>
      </c>
      <c r="K91" s="88">
        <f t="shared" si="28"/>
        <v>0</v>
      </c>
      <c r="L91" s="88">
        <f t="shared" si="28"/>
        <v>30</v>
      </c>
      <c r="M91" s="88">
        <f t="shared" si="28"/>
        <v>0</v>
      </c>
      <c r="N91" s="88">
        <f t="shared" si="28"/>
        <v>15</v>
      </c>
      <c r="O91" s="88">
        <f t="shared" ref="O91:T91" si="29">SUM(O86:O90)</f>
        <v>0</v>
      </c>
      <c r="P91" s="88">
        <f t="shared" si="29"/>
        <v>0</v>
      </c>
      <c r="Q91" s="88">
        <f t="shared" si="29"/>
        <v>10</v>
      </c>
      <c r="R91" s="88">
        <f t="shared" si="29"/>
        <v>98</v>
      </c>
      <c r="S91" s="88">
        <f t="shared" si="29"/>
        <v>66</v>
      </c>
      <c r="T91" s="89">
        <f t="shared" si="29"/>
        <v>319</v>
      </c>
    </row>
    <row r="92" spans="5:20" s="11" customFormat="1" ht="24.75" x14ac:dyDescent="0.2">
      <c r="E92" s="98" t="s">
        <v>31</v>
      </c>
      <c r="F92" s="100">
        <v>1396</v>
      </c>
      <c r="G92" s="74">
        <v>5</v>
      </c>
      <c r="H92" s="74">
        <v>29</v>
      </c>
      <c r="I92" s="74">
        <v>5</v>
      </c>
      <c r="J92" s="74">
        <v>121</v>
      </c>
      <c r="K92" s="76">
        <v>0</v>
      </c>
      <c r="L92" s="76">
        <v>0</v>
      </c>
      <c r="M92" s="76">
        <v>0</v>
      </c>
      <c r="N92" s="74">
        <v>11</v>
      </c>
      <c r="O92" s="74">
        <v>0</v>
      </c>
      <c r="P92" s="74">
        <v>0</v>
      </c>
      <c r="Q92" s="74">
        <v>0</v>
      </c>
      <c r="R92" s="74">
        <v>15</v>
      </c>
      <c r="S92" s="74">
        <v>10</v>
      </c>
      <c r="T92" s="74">
        <f>G92+H92+I92+J92+K92+L92+M92+N92+O92+P92+Q92+R92+S92</f>
        <v>196</v>
      </c>
    </row>
    <row r="93" spans="5:20" s="11" customFormat="1" ht="24.75" x14ac:dyDescent="0.2">
      <c r="E93" s="77"/>
      <c r="F93" s="93">
        <v>1397</v>
      </c>
      <c r="G93" s="79">
        <v>5</v>
      </c>
      <c r="H93" s="79">
        <v>14</v>
      </c>
      <c r="I93" s="79">
        <v>4</v>
      </c>
      <c r="J93" s="79">
        <v>84</v>
      </c>
      <c r="K93" s="79">
        <v>0</v>
      </c>
      <c r="L93" s="79">
        <v>0</v>
      </c>
      <c r="M93" s="79">
        <v>0</v>
      </c>
      <c r="N93" s="79">
        <v>3</v>
      </c>
      <c r="O93" s="79">
        <v>0</v>
      </c>
      <c r="P93" s="79">
        <v>0</v>
      </c>
      <c r="Q93" s="79">
        <v>0</v>
      </c>
      <c r="R93" s="79">
        <v>9</v>
      </c>
      <c r="S93" s="79">
        <v>4</v>
      </c>
      <c r="T93" s="79">
        <f>G93+H93+I93+J93+K93+L93+M93+N93+O93+P93+Q93+R93+S93</f>
        <v>123</v>
      </c>
    </row>
    <row r="94" spans="5:20" s="11" customFormat="1" ht="24.75" x14ac:dyDescent="0.2">
      <c r="E94" s="77"/>
      <c r="F94" s="93">
        <v>1398</v>
      </c>
      <c r="G94" s="79">
        <v>5</v>
      </c>
      <c r="H94" s="79">
        <v>15</v>
      </c>
      <c r="I94" s="79">
        <v>5</v>
      </c>
      <c r="J94" s="79">
        <v>102</v>
      </c>
      <c r="K94" s="79">
        <v>0</v>
      </c>
      <c r="L94" s="79">
        <v>0</v>
      </c>
      <c r="M94" s="79">
        <v>0</v>
      </c>
      <c r="N94" s="79">
        <v>4</v>
      </c>
      <c r="O94" s="79">
        <v>0</v>
      </c>
      <c r="P94" s="79">
        <v>0</v>
      </c>
      <c r="Q94" s="79">
        <v>0</v>
      </c>
      <c r="R94" s="79">
        <v>10</v>
      </c>
      <c r="S94" s="79">
        <v>7</v>
      </c>
      <c r="T94" s="79">
        <f>G94+H94+I94+J94+K94+L94+M94+N94+O94+P94+Q94+R94+S94</f>
        <v>148</v>
      </c>
    </row>
    <row r="95" spans="5:20" s="11" customFormat="1" ht="24.75" x14ac:dyDescent="0.2">
      <c r="E95" s="77"/>
      <c r="F95" s="93">
        <v>1399</v>
      </c>
      <c r="G95" s="79">
        <v>5</v>
      </c>
      <c r="H95" s="79">
        <v>23</v>
      </c>
      <c r="I95" s="79">
        <v>5</v>
      </c>
      <c r="J95" s="79">
        <v>97</v>
      </c>
      <c r="K95" s="79">
        <v>0</v>
      </c>
      <c r="L95" s="79">
        <v>0</v>
      </c>
      <c r="M95" s="79">
        <v>0</v>
      </c>
      <c r="N95" s="79">
        <v>9</v>
      </c>
      <c r="O95" s="79">
        <v>0</v>
      </c>
      <c r="P95" s="79">
        <v>0</v>
      </c>
      <c r="Q95" s="79">
        <v>0</v>
      </c>
      <c r="R95" s="79">
        <v>11</v>
      </c>
      <c r="S95" s="79">
        <v>7</v>
      </c>
      <c r="T95" s="79">
        <f>G95+H95+I95+J95+K95+L95+M95+N95+O95+P95+Q95+R95+S95</f>
        <v>157</v>
      </c>
    </row>
    <row r="96" spans="5:20" s="11" customFormat="1" ht="25.5" thickBot="1" x14ac:dyDescent="0.25">
      <c r="E96" s="77"/>
      <c r="F96" s="101">
        <v>1400</v>
      </c>
      <c r="G96" s="85">
        <v>5</v>
      </c>
      <c r="H96" s="85">
        <v>16</v>
      </c>
      <c r="I96" s="85">
        <v>3</v>
      </c>
      <c r="J96" s="85">
        <v>46</v>
      </c>
      <c r="K96" s="85">
        <v>0</v>
      </c>
      <c r="L96" s="85">
        <v>0</v>
      </c>
      <c r="M96" s="85">
        <v>0</v>
      </c>
      <c r="N96" s="85">
        <v>3</v>
      </c>
      <c r="O96" s="85">
        <v>0</v>
      </c>
      <c r="P96" s="85">
        <v>0</v>
      </c>
      <c r="Q96" s="85">
        <v>0</v>
      </c>
      <c r="R96" s="85">
        <v>6</v>
      </c>
      <c r="S96" s="85">
        <v>4</v>
      </c>
      <c r="T96" s="85">
        <f>G96+H96+I96+J96+K96+L96+M96+N96+O96+P96+Q96+R96+S96</f>
        <v>83</v>
      </c>
    </row>
    <row r="97" spans="5:20" ht="25.5" thickBot="1" x14ac:dyDescent="0.25">
      <c r="E97" s="99"/>
      <c r="F97" s="87" t="s">
        <v>48</v>
      </c>
      <c r="G97" s="88">
        <f t="shared" ref="G97:N97" si="30">SUM(G92:G96)</f>
        <v>25</v>
      </c>
      <c r="H97" s="88">
        <f t="shared" si="30"/>
        <v>97</v>
      </c>
      <c r="I97" s="88">
        <f t="shared" si="30"/>
        <v>22</v>
      </c>
      <c r="J97" s="88">
        <f t="shared" si="30"/>
        <v>450</v>
      </c>
      <c r="K97" s="88">
        <f t="shared" si="30"/>
        <v>0</v>
      </c>
      <c r="L97" s="88">
        <f t="shared" si="30"/>
        <v>0</v>
      </c>
      <c r="M97" s="88">
        <f t="shared" si="30"/>
        <v>0</v>
      </c>
      <c r="N97" s="88">
        <f t="shared" si="30"/>
        <v>30</v>
      </c>
      <c r="O97" s="88">
        <f t="shared" ref="O97:T97" si="31">SUM(O92:O96)</f>
        <v>0</v>
      </c>
      <c r="P97" s="88">
        <f t="shared" si="31"/>
        <v>0</v>
      </c>
      <c r="Q97" s="88">
        <f t="shared" si="31"/>
        <v>0</v>
      </c>
      <c r="R97" s="88">
        <f t="shared" si="31"/>
        <v>51</v>
      </c>
      <c r="S97" s="88">
        <f t="shared" si="31"/>
        <v>32</v>
      </c>
      <c r="T97" s="89">
        <f t="shared" si="31"/>
        <v>707</v>
      </c>
    </row>
    <row r="98" spans="5:20" ht="24.75" x14ac:dyDescent="0.2">
      <c r="E98" s="72" t="s">
        <v>32</v>
      </c>
      <c r="F98" s="90">
        <v>1396</v>
      </c>
      <c r="G98" s="91">
        <v>0</v>
      </c>
      <c r="H98" s="92">
        <v>5</v>
      </c>
      <c r="I98" s="92">
        <v>2</v>
      </c>
      <c r="J98" s="92">
        <v>11</v>
      </c>
      <c r="K98" s="91">
        <v>0</v>
      </c>
      <c r="L98" s="91">
        <v>0</v>
      </c>
      <c r="M98" s="91">
        <v>0</v>
      </c>
      <c r="N98" s="92">
        <v>0</v>
      </c>
      <c r="O98" s="92">
        <v>0</v>
      </c>
      <c r="P98" s="92">
        <v>0</v>
      </c>
      <c r="Q98" s="92">
        <v>0</v>
      </c>
      <c r="R98" s="92">
        <v>836</v>
      </c>
      <c r="S98" s="91">
        <v>545</v>
      </c>
      <c r="T98" s="92">
        <f>G98+H98+I98+J98+K98+L98+M98+N98+O98+P98+Q98+R98+S98</f>
        <v>1399</v>
      </c>
    </row>
    <row r="99" spans="5:20" s="11" customFormat="1" ht="24.75" x14ac:dyDescent="0.2">
      <c r="E99" s="77"/>
      <c r="F99" s="93">
        <v>1397</v>
      </c>
      <c r="G99" s="79">
        <v>0</v>
      </c>
      <c r="H99" s="79">
        <v>36</v>
      </c>
      <c r="I99" s="79">
        <v>50</v>
      </c>
      <c r="J99" s="79">
        <v>7</v>
      </c>
      <c r="K99" s="79">
        <v>0</v>
      </c>
      <c r="L99" s="79">
        <v>0</v>
      </c>
      <c r="M99" s="79">
        <v>0</v>
      </c>
      <c r="N99" s="79">
        <v>0</v>
      </c>
      <c r="O99" s="79">
        <v>0</v>
      </c>
      <c r="P99" s="79">
        <v>0</v>
      </c>
      <c r="Q99" s="79">
        <v>0</v>
      </c>
      <c r="R99" s="79">
        <v>264</v>
      </c>
      <c r="S99" s="79">
        <v>231</v>
      </c>
      <c r="T99" s="79">
        <f>G99+H99+I99+J99+K99+L99+M99+N99+O99+P99+Q99+R99+S99</f>
        <v>588</v>
      </c>
    </row>
    <row r="100" spans="5:20" s="11" customFormat="1" ht="24.75" x14ac:dyDescent="0.2">
      <c r="E100" s="77"/>
      <c r="F100" s="93">
        <v>1398</v>
      </c>
      <c r="G100" s="79">
        <v>0</v>
      </c>
      <c r="H100" s="79">
        <v>3</v>
      </c>
      <c r="I100" s="79">
        <v>2</v>
      </c>
      <c r="J100" s="79">
        <v>9</v>
      </c>
      <c r="K100" s="79">
        <v>0</v>
      </c>
      <c r="L100" s="79">
        <v>0</v>
      </c>
      <c r="M100" s="79">
        <v>0</v>
      </c>
      <c r="N100" s="79">
        <v>0</v>
      </c>
      <c r="O100" s="79">
        <v>0</v>
      </c>
      <c r="P100" s="79">
        <v>0</v>
      </c>
      <c r="Q100" s="79">
        <v>0</v>
      </c>
      <c r="R100" s="79">
        <v>550</v>
      </c>
      <c r="S100" s="79">
        <v>367</v>
      </c>
      <c r="T100" s="79">
        <f>G100+H100+I100+J100+K100+L100+M100+N100+O100+P100+Q100+R100+S100</f>
        <v>931</v>
      </c>
    </row>
    <row r="101" spans="5:20" s="11" customFormat="1" ht="24.75" x14ac:dyDescent="0.2">
      <c r="E101" s="77"/>
      <c r="F101" s="93">
        <v>1399</v>
      </c>
      <c r="G101" s="79">
        <v>0</v>
      </c>
      <c r="H101" s="79">
        <v>4</v>
      </c>
      <c r="I101" s="79">
        <v>2</v>
      </c>
      <c r="J101" s="79">
        <v>9</v>
      </c>
      <c r="K101" s="79">
        <v>0</v>
      </c>
      <c r="L101" s="79">
        <v>0</v>
      </c>
      <c r="M101" s="79">
        <v>0</v>
      </c>
      <c r="N101" s="79">
        <v>0</v>
      </c>
      <c r="O101" s="79">
        <v>0</v>
      </c>
      <c r="P101" s="79">
        <v>0</v>
      </c>
      <c r="Q101" s="79">
        <v>0</v>
      </c>
      <c r="R101" s="79">
        <v>627</v>
      </c>
      <c r="S101" s="79">
        <v>431</v>
      </c>
      <c r="T101" s="79">
        <f>G101+H101+I101+J101+K101+L101+M101+N101+O101+P101+Q101+R101+S101</f>
        <v>1073</v>
      </c>
    </row>
    <row r="102" spans="5:20" ht="25.5" thickBot="1" x14ac:dyDescent="0.25">
      <c r="E102" s="77"/>
      <c r="F102" s="96">
        <v>1400</v>
      </c>
      <c r="G102" s="97">
        <v>0</v>
      </c>
      <c r="H102" s="97">
        <v>3</v>
      </c>
      <c r="I102" s="97">
        <v>4</v>
      </c>
      <c r="J102" s="97">
        <v>4</v>
      </c>
      <c r="K102" s="97">
        <v>0</v>
      </c>
      <c r="L102" s="97">
        <v>0</v>
      </c>
      <c r="M102" s="97">
        <v>0</v>
      </c>
      <c r="N102" s="97">
        <v>0</v>
      </c>
      <c r="O102" s="97">
        <v>0</v>
      </c>
      <c r="P102" s="97">
        <v>0</v>
      </c>
      <c r="Q102" s="97">
        <v>0</v>
      </c>
      <c r="R102" s="97">
        <v>337</v>
      </c>
      <c r="S102" s="97">
        <v>225</v>
      </c>
      <c r="T102" s="97">
        <f>G102+H102+I102+J102+K102+L102+M102+N102+O102+P102+Q102+R102+S102</f>
        <v>573</v>
      </c>
    </row>
    <row r="103" spans="5:20" ht="25.5" thickBot="1" x14ac:dyDescent="0.25">
      <c r="E103" s="86"/>
      <c r="F103" s="87" t="s">
        <v>48</v>
      </c>
      <c r="G103" s="88">
        <f t="shared" ref="G103:N103" si="32">SUM(G98:G102)</f>
        <v>0</v>
      </c>
      <c r="H103" s="88">
        <f t="shared" si="32"/>
        <v>51</v>
      </c>
      <c r="I103" s="88">
        <f t="shared" si="32"/>
        <v>60</v>
      </c>
      <c r="J103" s="88">
        <f t="shared" si="32"/>
        <v>40</v>
      </c>
      <c r="K103" s="88">
        <f t="shared" si="32"/>
        <v>0</v>
      </c>
      <c r="L103" s="88">
        <f t="shared" si="32"/>
        <v>0</v>
      </c>
      <c r="M103" s="88">
        <f t="shared" si="32"/>
        <v>0</v>
      </c>
      <c r="N103" s="88">
        <f t="shared" si="32"/>
        <v>0</v>
      </c>
      <c r="O103" s="88">
        <f t="shared" ref="O103:T103" si="33">SUM(O98:O102)</f>
        <v>0</v>
      </c>
      <c r="P103" s="88">
        <f t="shared" si="33"/>
        <v>0</v>
      </c>
      <c r="Q103" s="88">
        <f t="shared" si="33"/>
        <v>0</v>
      </c>
      <c r="R103" s="88">
        <f t="shared" si="33"/>
        <v>2614</v>
      </c>
      <c r="S103" s="88">
        <f t="shared" si="33"/>
        <v>1799</v>
      </c>
      <c r="T103" s="89">
        <f t="shared" si="33"/>
        <v>4564</v>
      </c>
    </row>
    <row r="104" spans="5:20" s="11" customFormat="1" ht="24.75" x14ac:dyDescent="0.2">
      <c r="E104" s="98" t="s">
        <v>33</v>
      </c>
      <c r="F104" s="100">
        <v>1396</v>
      </c>
      <c r="G104" s="74">
        <v>59</v>
      </c>
      <c r="H104" s="74">
        <v>202</v>
      </c>
      <c r="I104" s="74">
        <v>117</v>
      </c>
      <c r="J104" s="74">
        <v>54</v>
      </c>
      <c r="K104" s="74">
        <v>11</v>
      </c>
      <c r="L104" s="74">
        <v>61</v>
      </c>
      <c r="M104" s="74">
        <v>292</v>
      </c>
      <c r="N104" s="74">
        <v>130</v>
      </c>
      <c r="O104" s="74">
        <v>17</v>
      </c>
      <c r="P104" s="74">
        <v>366</v>
      </c>
      <c r="Q104" s="74">
        <v>0</v>
      </c>
      <c r="R104" s="74">
        <v>388</v>
      </c>
      <c r="S104" s="74">
        <v>253</v>
      </c>
      <c r="T104" s="74">
        <f>G104+H104+I104+J104+K104+L104+M104+N104+O104+P104+Q104+R104+S104</f>
        <v>1950</v>
      </c>
    </row>
    <row r="105" spans="5:20" s="11" customFormat="1" ht="24.75" x14ac:dyDescent="0.2">
      <c r="E105" s="77"/>
      <c r="F105" s="93">
        <v>1397</v>
      </c>
      <c r="G105" s="79">
        <v>48</v>
      </c>
      <c r="H105" s="79">
        <v>108</v>
      </c>
      <c r="I105" s="79">
        <v>83</v>
      </c>
      <c r="J105" s="79">
        <v>37</v>
      </c>
      <c r="K105" s="79">
        <v>9</v>
      </c>
      <c r="L105" s="79">
        <v>13</v>
      </c>
      <c r="M105" s="79">
        <v>203</v>
      </c>
      <c r="N105" s="79">
        <v>37</v>
      </c>
      <c r="O105" s="79">
        <v>6</v>
      </c>
      <c r="P105" s="79">
        <v>155</v>
      </c>
      <c r="Q105" s="79">
        <v>0</v>
      </c>
      <c r="R105" s="79">
        <v>161</v>
      </c>
      <c r="S105" s="79">
        <v>112</v>
      </c>
      <c r="T105" s="79">
        <f>G105+H105+I105+J105+K105+L105+M105+N105+O105+P105+Q105+R105+S105</f>
        <v>972</v>
      </c>
    </row>
    <row r="106" spans="5:20" s="11" customFormat="1" ht="24.75" x14ac:dyDescent="0.2">
      <c r="E106" s="77"/>
      <c r="F106" s="93">
        <v>1398</v>
      </c>
      <c r="G106" s="79">
        <v>50</v>
      </c>
      <c r="H106" s="79">
        <v>104</v>
      </c>
      <c r="I106" s="79">
        <v>114</v>
      </c>
      <c r="J106" s="79">
        <v>45</v>
      </c>
      <c r="K106" s="79">
        <v>7</v>
      </c>
      <c r="L106" s="79">
        <v>22</v>
      </c>
      <c r="M106" s="79">
        <v>244</v>
      </c>
      <c r="N106" s="79">
        <v>52</v>
      </c>
      <c r="O106" s="79">
        <v>9</v>
      </c>
      <c r="P106" s="79">
        <v>217</v>
      </c>
      <c r="Q106" s="79">
        <v>0</v>
      </c>
      <c r="R106" s="79">
        <v>256</v>
      </c>
      <c r="S106" s="79">
        <v>170</v>
      </c>
      <c r="T106" s="79">
        <f>G106+H106+I106+J106+K106+L106+M106+N106+O106+P106+Q106+R106+S106</f>
        <v>1290</v>
      </c>
    </row>
    <row r="107" spans="5:20" s="11" customFormat="1" ht="24.75" x14ac:dyDescent="0.2">
      <c r="E107" s="77"/>
      <c r="F107" s="93">
        <v>1399</v>
      </c>
      <c r="G107" s="79">
        <v>52</v>
      </c>
      <c r="H107" s="79">
        <v>156</v>
      </c>
      <c r="I107" s="79">
        <v>127</v>
      </c>
      <c r="J107" s="79">
        <v>43</v>
      </c>
      <c r="K107" s="79">
        <v>10</v>
      </c>
      <c r="L107" s="79">
        <v>44</v>
      </c>
      <c r="M107" s="79">
        <v>267</v>
      </c>
      <c r="N107" s="79">
        <v>103</v>
      </c>
      <c r="O107" s="79">
        <v>13</v>
      </c>
      <c r="P107" s="79">
        <v>267</v>
      </c>
      <c r="Q107" s="79">
        <v>0</v>
      </c>
      <c r="R107" s="79">
        <v>291</v>
      </c>
      <c r="S107" s="79">
        <v>200</v>
      </c>
      <c r="T107" s="79">
        <f>G107+H107+I107+J107+K107+L107+M107+N107+O107+P107+Q107+R107+S107</f>
        <v>1573</v>
      </c>
    </row>
    <row r="108" spans="5:20" s="11" customFormat="1" ht="25.5" thickBot="1" x14ac:dyDescent="0.25">
      <c r="E108" s="77"/>
      <c r="F108" s="101">
        <v>1400</v>
      </c>
      <c r="G108" s="85">
        <v>45</v>
      </c>
      <c r="H108" s="85">
        <v>107</v>
      </c>
      <c r="I108" s="85">
        <v>59</v>
      </c>
      <c r="J108" s="85">
        <v>20</v>
      </c>
      <c r="K108" s="85">
        <v>4</v>
      </c>
      <c r="L108" s="85">
        <v>10</v>
      </c>
      <c r="M108" s="85">
        <v>194</v>
      </c>
      <c r="N108" s="85">
        <v>28</v>
      </c>
      <c r="O108" s="85">
        <v>5</v>
      </c>
      <c r="P108" s="85">
        <v>144</v>
      </c>
      <c r="Q108" s="85">
        <v>0</v>
      </c>
      <c r="R108" s="85">
        <v>158</v>
      </c>
      <c r="S108" s="85">
        <v>105</v>
      </c>
      <c r="T108" s="85">
        <f>G108+H108+I108+J108+K108+L108+M108+N108+O108+P108+Q108+R108+S108</f>
        <v>879</v>
      </c>
    </row>
    <row r="109" spans="5:20" ht="25.5" thickBot="1" x14ac:dyDescent="0.25">
      <c r="E109" s="99"/>
      <c r="F109" s="87" t="s">
        <v>48</v>
      </c>
      <c r="G109" s="88">
        <f t="shared" ref="G109:N109" si="34">SUM(G104:G108)</f>
        <v>254</v>
      </c>
      <c r="H109" s="88">
        <f t="shared" si="34"/>
        <v>677</v>
      </c>
      <c r="I109" s="88">
        <f t="shared" si="34"/>
        <v>500</v>
      </c>
      <c r="J109" s="88">
        <f t="shared" si="34"/>
        <v>199</v>
      </c>
      <c r="K109" s="88">
        <f t="shared" si="34"/>
        <v>41</v>
      </c>
      <c r="L109" s="88">
        <f t="shared" si="34"/>
        <v>150</v>
      </c>
      <c r="M109" s="88">
        <f t="shared" si="34"/>
        <v>1200</v>
      </c>
      <c r="N109" s="88">
        <f t="shared" si="34"/>
        <v>350</v>
      </c>
      <c r="O109" s="88">
        <f t="shared" ref="O109:T109" si="35">SUM(O104:O108)</f>
        <v>50</v>
      </c>
      <c r="P109" s="88">
        <f t="shared" si="35"/>
        <v>1149</v>
      </c>
      <c r="Q109" s="88">
        <f t="shared" si="35"/>
        <v>0</v>
      </c>
      <c r="R109" s="88">
        <f t="shared" si="35"/>
        <v>1254</v>
      </c>
      <c r="S109" s="88">
        <f t="shared" si="35"/>
        <v>840</v>
      </c>
      <c r="T109" s="89">
        <f t="shared" si="35"/>
        <v>6664</v>
      </c>
    </row>
    <row r="110" spans="5:20" s="11" customFormat="1" ht="24.75" x14ac:dyDescent="0.2">
      <c r="E110" s="72" t="s">
        <v>34</v>
      </c>
      <c r="F110" s="100">
        <v>1396</v>
      </c>
      <c r="G110" s="74">
        <v>5</v>
      </c>
      <c r="H110" s="74">
        <v>1</v>
      </c>
      <c r="I110" s="74">
        <v>109</v>
      </c>
      <c r="J110" s="76">
        <v>0</v>
      </c>
      <c r="K110" s="76">
        <v>0</v>
      </c>
      <c r="L110" s="74">
        <v>20</v>
      </c>
      <c r="M110" s="76">
        <v>0</v>
      </c>
      <c r="N110" s="74">
        <v>59</v>
      </c>
      <c r="O110" s="74">
        <v>0</v>
      </c>
      <c r="P110" s="74">
        <v>0</v>
      </c>
      <c r="Q110" s="74">
        <v>97</v>
      </c>
      <c r="R110" s="74">
        <v>236</v>
      </c>
      <c r="S110" s="76">
        <v>154</v>
      </c>
      <c r="T110" s="74">
        <f>G110+H110+I110+J110+K110+L110+M110+N110+O110+P110+Q110+R110+S110</f>
        <v>681</v>
      </c>
    </row>
    <row r="111" spans="5:20" s="11" customFormat="1" ht="24.75" x14ac:dyDescent="0.2">
      <c r="E111" s="77"/>
      <c r="F111" s="93">
        <v>1397</v>
      </c>
      <c r="G111" s="79">
        <v>5</v>
      </c>
      <c r="H111" s="79">
        <v>0</v>
      </c>
      <c r="I111" s="79">
        <v>0</v>
      </c>
      <c r="J111" s="79">
        <v>0</v>
      </c>
      <c r="K111" s="79">
        <v>0</v>
      </c>
      <c r="L111" s="79">
        <v>4</v>
      </c>
      <c r="M111" s="79">
        <v>0</v>
      </c>
      <c r="N111" s="79">
        <v>17</v>
      </c>
      <c r="O111" s="79">
        <v>0</v>
      </c>
      <c r="P111" s="79">
        <v>0</v>
      </c>
      <c r="Q111" s="79">
        <v>38</v>
      </c>
      <c r="R111" s="79">
        <v>98</v>
      </c>
      <c r="S111" s="79">
        <v>143</v>
      </c>
      <c r="T111" s="79">
        <f>G111+H111+I111+J111+K111+L111+M111+N111+O111+P111+Q111+R111+S111</f>
        <v>305</v>
      </c>
    </row>
    <row r="112" spans="5:20" s="11" customFormat="1" ht="24.75" x14ac:dyDescent="0.2">
      <c r="E112" s="77"/>
      <c r="F112" s="93">
        <v>1398</v>
      </c>
      <c r="G112" s="79">
        <v>5</v>
      </c>
      <c r="H112" s="79">
        <v>0</v>
      </c>
      <c r="I112" s="79">
        <v>106</v>
      </c>
      <c r="J112" s="79">
        <v>0</v>
      </c>
      <c r="K112" s="79">
        <v>0</v>
      </c>
      <c r="L112" s="79">
        <v>7</v>
      </c>
      <c r="M112" s="79">
        <v>0</v>
      </c>
      <c r="N112" s="79">
        <v>24</v>
      </c>
      <c r="O112" s="79">
        <v>0</v>
      </c>
      <c r="P112" s="79">
        <v>0</v>
      </c>
      <c r="Q112" s="79">
        <v>60</v>
      </c>
      <c r="R112" s="79">
        <v>155</v>
      </c>
      <c r="S112" s="79">
        <v>104</v>
      </c>
      <c r="T112" s="79">
        <f>G112+H112+I112+J112+K112+L112+M112+N112+O112+P112+Q112+R112+S112</f>
        <v>461</v>
      </c>
    </row>
    <row r="113" spans="5:20" s="11" customFormat="1" ht="24.75" x14ac:dyDescent="0.2">
      <c r="E113" s="77"/>
      <c r="F113" s="93">
        <v>1399</v>
      </c>
      <c r="G113" s="79">
        <v>5</v>
      </c>
      <c r="H113" s="79">
        <v>1</v>
      </c>
      <c r="I113" s="79">
        <v>109</v>
      </c>
      <c r="J113" s="79">
        <v>0</v>
      </c>
      <c r="K113" s="79">
        <v>0</v>
      </c>
      <c r="L113" s="79">
        <v>15</v>
      </c>
      <c r="M113" s="79">
        <v>0</v>
      </c>
      <c r="N113" s="79">
        <v>47</v>
      </c>
      <c r="O113" s="79">
        <v>0</v>
      </c>
      <c r="P113" s="79">
        <v>0</v>
      </c>
      <c r="Q113" s="79">
        <v>81</v>
      </c>
      <c r="R113" s="79">
        <v>177</v>
      </c>
      <c r="S113" s="79">
        <v>121</v>
      </c>
      <c r="T113" s="79">
        <f>G113+H113+I113+J113+K113+L113+M113+N113+O113+P113+Q113+R113+S113</f>
        <v>556</v>
      </c>
    </row>
    <row r="114" spans="5:20" s="11" customFormat="1" ht="25.5" thickBot="1" x14ac:dyDescent="0.25">
      <c r="E114" s="77"/>
      <c r="F114" s="101">
        <v>1400</v>
      </c>
      <c r="G114" s="85">
        <v>5</v>
      </c>
      <c r="H114" s="85">
        <v>0</v>
      </c>
      <c r="I114" s="85">
        <v>55</v>
      </c>
      <c r="J114" s="85">
        <v>0</v>
      </c>
      <c r="K114" s="85">
        <v>0</v>
      </c>
      <c r="L114" s="85">
        <v>4</v>
      </c>
      <c r="M114" s="85">
        <v>0</v>
      </c>
      <c r="N114" s="85">
        <v>13</v>
      </c>
      <c r="O114" s="85">
        <v>0</v>
      </c>
      <c r="P114" s="85">
        <v>0</v>
      </c>
      <c r="Q114" s="85">
        <v>24</v>
      </c>
      <c r="R114" s="85">
        <v>95</v>
      </c>
      <c r="S114" s="85">
        <v>63</v>
      </c>
      <c r="T114" s="85">
        <f>G114+H114+I114+J114+K114+L114+M114+N114+O114+P114+Q114+R114+S114</f>
        <v>259</v>
      </c>
    </row>
    <row r="115" spans="5:20" ht="25.5" thickBot="1" x14ac:dyDescent="0.25">
      <c r="E115" s="86"/>
      <c r="F115" s="87" t="s">
        <v>48</v>
      </c>
      <c r="G115" s="88">
        <f t="shared" ref="G115:N115" si="36">SUM(G110:G114)</f>
        <v>25</v>
      </c>
      <c r="H115" s="88">
        <f t="shared" si="36"/>
        <v>2</v>
      </c>
      <c r="I115" s="88">
        <f t="shared" si="36"/>
        <v>379</v>
      </c>
      <c r="J115" s="88">
        <f t="shared" si="36"/>
        <v>0</v>
      </c>
      <c r="K115" s="88">
        <f t="shared" si="36"/>
        <v>0</v>
      </c>
      <c r="L115" s="88">
        <f t="shared" si="36"/>
        <v>50</v>
      </c>
      <c r="M115" s="88">
        <f t="shared" si="36"/>
        <v>0</v>
      </c>
      <c r="N115" s="88">
        <f t="shared" si="36"/>
        <v>160</v>
      </c>
      <c r="O115" s="88">
        <f t="shared" ref="O115:T115" si="37">SUM(O110:O114)</f>
        <v>0</v>
      </c>
      <c r="P115" s="88">
        <f t="shared" si="37"/>
        <v>0</v>
      </c>
      <c r="Q115" s="88">
        <f t="shared" si="37"/>
        <v>300</v>
      </c>
      <c r="R115" s="88">
        <f t="shared" si="37"/>
        <v>761</v>
      </c>
      <c r="S115" s="88">
        <f t="shared" si="37"/>
        <v>585</v>
      </c>
      <c r="T115" s="89">
        <f t="shared" si="37"/>
        <v>2262</v>
      </c>
    </row>
    <row r="116" spans="5:20" s="11" customFormat="1" ht="24.75" x14ac:dyDescent="0.2">
      <c r="E116" s="98" t="s">
        <v>35</v>
      </c>
      <c r="F116" s="100">
        <v>1396</v>
      </c>
      <c r="G116" s="76">
        <v>0</v>
      </c>
      <c r="H116" s="74">
        <v>10</v>
      </c>
      <c r="I116" s="76">
        <v>0</v>
      </c>
      <c r="J116" s="74">
        <v>8</v>
      </c>
      <c r="K116" s="76">
        <v>0</v>
      </c>
      <c r="L116" s="76">
        <v>0</v>
      </c>
      <c r="M116" s="76">
        <v>0</v>
      </c>
      <c r="N116" s="74">
        <v>0</v>
      </c>
      <c r="O116" s="74">
        <v>0</v>
      </c>
      <c r="P116" s="74">
        <v>0</v>
      </c>
      <c r="Q116" s="74">
        <v>0</v>
      </c>
      <c r="R116" s="74">
        <v>8</v>
      </c>
      <c r="S116" s="76">
        <v>5</v>
      </c>
      <c r="T116" s="74">
        <f>G116+H116+I116+J116+K116+L116+M116+N116+O116+P116+Q116+R116+S116</f>
        <v>31</v>
      </c>
    </row>
    <row r="117" spans="5:20" s="11" customFormat="1" ht="24.75" x14ac:dyDescent="0.2">
      <c r="E117" s="77"/>
      <c r="F117" s="93">
        <v>1397</v>
      </c>
      <c r="G117" s="79">
        <v>0</v>
      </c>
      <c r="H117" s="79">
        <v>0</v>
      </c>
      <c r="I117" s="79">
        <v>0</v>
      </c>
      <c r="J117" s="79">
        <v>6</v>
      </c>
      <c r="K117" s="79">
        <v>0</v>
      </c>
      <c r="L117" s="79">
        <v>0</v>
      </c>
      <c r="M117" s="79">
        <v>0</v>
      </c>
      <c r="N117" s="79">
        <v>0</v>
      </c>
      <c r="O117" s="79">
        <v>0</v>
      </c>
      <c r="P117" s="79">
        <v>0</v>
      </c>
      <c r="Q117" s="79">
        <v>0</v>
      </c>
      <c r="R117" s="79">
        <v>3</v>
      </c>
      <c r="S117" s="79">
        <v>9</v>
      </c>
      <c r="T117" s="79">
        <f>G117+H117+I117+J117+K117+L117+M117+N117+O117+P117+Q117+R117+S117</f>
        <v>18</v>
      </c>
    </row>
    <row r="118" spans="5:20" s="11" customFormat="1" ht="24.75" x14ac:dyDescent="0.2">
      <c r="E118" s="77"/>
      <c r="F118" s="93">
        <v>1398</v>
      </c>
      <c r="G118" s="79">
        <v>0</v>
      </c>
      <c r="H118" s="79">
        <v>5</v>
      </c>
      <c r="I118" s="79">
        <v>0</v>
      </c>
      <c r="J118" s="79">
        <v>7</v>
      </c>
      <c r="K118" s="79">
        <v>0</v>
      </c>
      <c r="L118" s="79">
        <v>0</v>
      </c>
      <c r="M118" s="79">
        <v>0</v>
      </c>
      <c r="N118" s="79">
        <v>0</v>
      </c>
      <c r="O118" s="79">
        <v>0</v>
      </c>
      <c r="P118" s="79">
        <v>0</v>
      </c>
      <c r="Q118" s="79">
        <v>0</v>
      </c>
      <c r="R118" s="79">
        <v>5</v>
      </c>
      <c r="S118" s="79">
        <v>4</v>
      </c>
      <c r="T118" s="79">
        <f>G118+H118+I118+J118+K118+L118+M118+N118+O118+P118+Q118+R118+S118</f>
        <v>21</v>
      </c>
    </row>
    <row r="119" spans="5:20" s="11" customFormat="1" ht="24.75" x14ac:dyDescent="0.2">
      <c r="E119" s="77"/>
      <c r="F119" s="93">
        <v>1399</v>
      </c>
      <c r="G119" s="79">
        <v>0</v>
      </c>
      <c r="H119" s="79">
        <v>8</v>
      </c>
      <c r="I119" s="79">
        <v>0</v>
      </c>
      <c r="J119" s="79">
        <v>7</v>
      </c>
      <c r="K119" s="79">
        <v>0</v>
      </c>
      <c r="L119" s="79">
        <v>0</v>
      </c>
      <c r="M119" s="79">
        <v>0</v>
      </c>
      <c r="N119" s="79">
        <v>0</v>
      </c>
      <c r="O119" s="79">
        <v>0</v>
      </c>
      <c r="P119" s="79">
        <v>0</v>
      </c>
      <c r="Q119" s="79">
        <v>0</v>
      </c>
      <c r="R119" s="79">
        <v>6</v>
      </c>
      <c r="S119" s="79">
        <v>4</v>
      </c>
      <c r="T119" s="79">
        <f>G119+H119+I119+J119+K119+L119+M119+N119+O119+P119+Q119+R119+S119</f>
        <v>25</v>
      </c>
    </row>
    <row r="120" spans="5:20" s="11" customFormat="1" ht="25.5" thickBot="1" x14ac:dyDescent="0.25">
      <c r="E120" s="77"/>
      <c r="F120" s="101">
        <v>1400</v>
      </c>
      <c r="G120" s="85">
        <v>0</v>
      </c>
      <c r="H120" s="85">
        <v>6</v>
      </c>
      <c r="I120" s="85">
        <v>0</v>
      </c>
      <c r="J120" s="85">
        <v>3</v>
      </c>
      <c r="K120" s="85">
        <v>0</v>
      </c>
      <c r="L120" s="85">
        <v>0</v>
      </c>
      <c r="M120" s="85">
        <v>0</v>
      </c>
      <c r="N120" s="85">
        <v>0</v>
      </c>
      <c r="O120" s="85">
        <v>0</v>
      </c>
      <c r="P120" s="85">
        <v>0</v>
      </c>
      <c r="Q120" s="85">
        <v>0</v>
      </c>
      <c r="R120" s="85">
        <v>3</v>
      </c>
      <c r="S120" s="85">
        <v>2</v>
      </c>
      <c r="T120" s="85">
        <f>G120+H120+I120+J120+K120+L120+M120+N120+O120+P120+Q120+R120+S120</f>
        <v>14</v>
      </c>
    </row>
    <row r="121" spans="5:20" ht="25.5" thickBot="1" x14ac:dyDescent="0.25">
      <c r="E121" s="99"/>
      <c r="F121" s="87" t="s">
        <v>48</v>
      </c>
      <c r="G121" s="88">
        <f t="shared" ref="G121:N121" si="38">SUM(G116:G120)</f>
        <v>0</v>
      </c>
      <c r="H121" s="88">
        <f t="shared" si="38"/>
        <v>29</v>
      </c>
      <c r="I121" s="88">
        <f t="shared" si="38"/>
        <v>0</v>
      </c>
      <c r="J121" s="88">
        <f t="shared" si="38"/>
        <v>31</v>
      </c>
      <c r="K121" s="88">
        <f t="shared" si="38"/>
        <v>0</v>
      </c>
      <c r="L121" s="88">
        <f t="shared" si="38"/>
        <v>0</v>
      </c>
      <c r="M121" s="88">
        <f t="shared" si="38"/>
        <v>0</v>
      </c>
      <c r="N121" s="88">
        <f t="shared" si="38"/>
        <v>0</v>
      </c>
      <c r="O121" s="88">
        <f t="shared" ref="O121:T121" si="39">SUM(O116:O120)</f>
        <v>0</v>
      </c>
      <c r="P121" s="88">
        <f t="shared" si="39"/>
        <v>0</v>
      </c>
      <c r="Q121" s="88">
        <f t="shared" si="39"/>
        <v>0</v>
      </c>
      <c r="R121" s="88">
        <f t="shared" si="39"/>
        <v>25</v>
      </c>
      <c r="S121" s="88">
        <f t="shared" si="39"/>
        <v>24</v>
      </c>
      <c r="T121" s="89">
        <f t="shared" si="39"/>
        <v>109</v>
      </c>
    </row>
    <row r="122" spans="5:20" s="11" customFormat="1" ht="24.75" x14ac:dyDescent="0.2">
      <c r="E122" s="72" t="s">
        <v>36</v>
      </c>
      <c r="F122" s="100">
        <v>1396</v>
      </c>
      <c r="G122" s="76">
        <v>0</v>
      </c>
      <c r="H122" s="74">
        <v>24</v>
      </c>
      <c r="I122" s="74">
        <v>163</v>
      </c>
      <c r="J122" s="76">
        <v>0</v>
      </c>
      <c r="K122" s="74">
        <v>29</v>
      </c>
      <c r="L122" s="74">
        <v>62</v>
      </c>
      <c r="M122" s="76">
        <v>0</v>
      </c>
      <c r="N122" s="74">
        <v>190</v>
      </c>
      <c r="O122" s="74">
        <v>50</v>
      </c>
      <c r="P122" s="74">
        <v>0</v>
      </c>
      <c r="Q122" s="74">
        <v>16</v>
      </c>
      <c r="R122" s="74">
        <v>213</v>
      </c>
      <c r="S122" s="76">
        <v>138</v>
      </c>
      <c r="T122" s="74">
        <f>G122+H122+I122+J122+K122+L122+M122+N122+O122+P122+Q122+R122+S122</f>
        <v>885</v>
      </c>
    </row>
    <row r="123" spans="5:20" s="11" customFormat="1" ht="24.75" x14ac:dyDescent="0.2">
      <c r="E123" s="77"/>
      <c r="F123" s="93">
        <v>1397</v>
      </c>
      <c r="G123" s="79">
        <v>0</v>
      </c>
      <c r="H123" s="79">
        <v>13</v>
      </c>
      <c r="I123" s="79">
        <v>78</v>
      </c>
      <c r="J123" s="79">
        <v>0</v>
      </c>
      <c r="K123" s="79">
        <v>21</v>
      </c>
      <c r="L123" s="79">
        <v>12</v>
      </c>
      <c r="M123" s="79">
        <v>0</v>
      </c>
      <c r="N123" s="79">
        <v>53</v>
      </c>
      <c r="O123" s="79">
        <v>18</v>
      </c>
      <c r="P123" s="79">
        <v>0</v>
      </c>
      <c r="Q123" s="79">
        <v>6</v>
      </c>
      <c r="R123" s="79">
        <v>88</v>
      </c>
      <c r="S123" s="79">
        <v>97</v>
      </c>
      <c r="T123" s="79">
        <f>G123+H123+I123+J123+K123+L123+M123+N123+O123+P123+Q123+R123+S123</f>
        <v>386</v>
      </c>
    </row>
    <row r="124" spans="5:20" s="11" customFormat="1" ht="24.75" x14ac:dyDescent="0.2">
      <c r="E124" s="77"/>
      <c r="F124" s="93">
        <v>1398</v>
      </c>
      <c r="G124" s="79">
        <v>0</v>
      </c>
      <c r="H124" s="79">
        <v>12</v>
      </c>
      <c r="I124" s="79">
        <v>159</v>
      </c>
      <c r="J124" s="79">
        <v>0</v>
      </c>
      <c r="K124" s="79">
        <v>16</v>
      </c>
      <c r="L124" s="79">
        <v>22</v>
      </c>
      <c r="M124" s="79">
        <v>0</v>
      </c>
      <c r="N124" s="79">
        <v>75</v>
      </c>
      <c r="O124" s="79">
        <v>26</v>
      </c>
      <c r="P124" s="79">
        <v>0</v>
      </c>
      <c r="Q124" s="79">
        <v>10</v>
      </c>
      <c r="R124" s="79">
        <v>140</v>
      </c>
      <c r="S124" s="79">
        <v>93</v>
      </c>
      <c r="T124" s="79">
        <f>G124+H124+I124+J124+K124+L124+M124+N124+O124+P124+Q124+R124+S124</f>
        <v>553</v>
      </c>
    </row>
    <row r="125" spans="5:20" s="11" customFormat="1" ht="24.75" x14ac:dyDescent="0.2">
      <c r="E125" s="77"/>
      <c r="F125" s="93">
        <v>1399</v>
      </c>
      <c r="G125" s="79">
        <v>0</v>
      </c>
      <c r="H125" s="79">
        <v>18</v>
      </c>
      <c r="I125" s="79">
        <v>163</v>
      </c>
      <c r="J125" s="79">
        <v>0</v>
      </c>
      <c r="K125" s="79">
        <v>25</v>
      </c>
      <c r="L125" s="79">
        <v>44</v>
      </c>
      <c r="M125" s="79">
        <v>0</v>
      </c>
      <c r="N125" s="79">
        <v>142</v>
      </c>
      <c r="O125" s="79">
        <v>42</v>
      </c>
      <c r="P125" s="79">
        <v>0</v>
      </c>
      <c r="Q125" s="79">
        <v>14</v>
      </c>
      <c r="R125" s="79">
        <v>159</v>
      </c>
      <c r="S125" s="79">
        <v>109</v>
      </c>
      <c r="T125" s="79">
        <f>G125+H125+I125+J125+K125+L125+M125+N125+O125+P125+Q125+R125+S125</f>
        <v>716</v>
      </c>
    </row>
    <row r="126" spans="5:20" s="11" customFormat="1" ht="25.5" thickBot="1" x14ac:dyDescent="0.25">
      <c r="E126" s="77"/>
      <c r="F126" s="101">
        <v>1400</v>
      </c>
      <c r="G126" s="85">
        <v>0</v>
      </c>
      <c r="H126" s="85">
        <v>13</v>
      </c>
      <c r="I126" s="85">
        <v>85</v>
      </c>
      <c r="J126" s="85">
        <v>0</v>
      </c>
      <c r="K126" s="85">
        <v>9</v>
      </c>
      <c r="L126" s="85">
        <v>10</v>
      </c>
      <c r="M126" s="85">
        <v>0</v>
      </c>
      <c r="N126" s="85">
        <v>40</v>
      </c>
      <c r="O126" s="85">
        <v>14</v>
      </c>
      <c r="P126" s="85">
        <v>0</v>
      </c>
      <c r="Q126" s="85">
        <v>4</v>
      </c>
      <c r="R126" s="85">
        <v>86</v>
      </c>
      <c r="S126" s="85">
        <v>58</v>
      </c>
      <c r="T126" s="85">
        <f>G126+H126+I126+J126+K126+L126+M126+N126+O126+P126+Q126+R126+S126</f>
        <v>319</v>
      </c>
    </row>
    <row r="127" spans="5:20" ht="25.5" thickBot="1" x14ac:dyDescent="0.25">
      <c r="E127" s="86"/>
      <c r="F127" s="87" t="s">
        <v>48</v>
      </c>
      <c r="G127" s="88">
        <f t="shared" ref="G127:N127" si="40">SUM(G122:G126)</f>
        <v>0</v>
      </c>
      <c r="H127" s="88">
        <f t="shared" si="40"/>
        <v>80</v>
      </c>
      <c r="I127" s="88">
        <f t="shared" si="40"/>
        <v>648</v>
      </c>
      <c r="J127" s="88">
        <f t="shared" si="40"/>
        <v>0</v>
      </c>
      <c r="K127" s="88">
        <f t="shared" si="40"/>
        <v>100</v>
      </c>
      <c r="L127" s="88">
        <f t="shared" si="40"/>
        <v>150</v>
      </c>
      <c r="M127" s="88">
        <f t="shared" si="40"/>
        <v>0</v>
      </c>
      <c r="N127" s="88">
        <f t="shared" si="40"/>
        <v>500</v>
      </c>
      <c r="O127" s="88">
        <f t="shared" ref="O127:T127" si="41">SUM(O122:O126)</f>
        <v>150</v>
      </c>
      <c r="P127" s="88">
        <f t="shared" si="41"/>
        <v>0</v>
      </c>
      <c r="Q127" s="88">
        <f t="shared" si="41"/>
        <v>50</v>
      </c>
      <c r="R127" s="88">
        <f t="shared" si="41"/>
        <v>686</v>
      </c>
      <c r="S127" s="88">
        <f t="shared" si="41"/>
        <v>495</v>
      </c>
      <c r="T127" s="89">
        <f t="shared" si="41"/>
        <v>2859</v>
      </c>
    </row>
    <row r="128" spans="5:20" s="11" customFormat="1" ht="24.75" x14ac:dyDescent="0.2">
      <c r="E128" s="98" t="s">
        <v>37</v>
      </c>
      <c r="F128" s="100">
        <v>1396</v>
      </c>
      <c r="G128" s="74">
        <v>25</v>
      </c>
      <c r="H128" s="74">
        <v>327</v>
      </c>
      <c r="I128" s="74">
        <v>109</v>
      </c>
      <c r="J128" s="74">
        <v>81</v>
      </c>
      <c r="K128" s="76">
        <v>0</v>
      </c>
      <c r="L128" s="76">
        <v>0</v>
      </c>
      <c r="M128" s="76">
        <v>0</v>
      </c>
      <c r="N128" s="74">
        <v>0</v>
      </c>
      <c r="O128" s="74">
        <v>0</v>
      </c>
      <c r="P128" s="74">
        <v>78</v>
      </c>
      <c r="Q128" s="74">
        <v>0</v>
      </c>
      <c r="R128" s="74">
        <v>336</v>
      </c>
      <c r="S128" s="76">
        <v>219</v>
      </c>
      <c r="T128" s="74">
        <f>G128+H128+I128+J128+K128+L128+M128+N128+O128+P128+Q128+R128+S128</f>
        <v>1175</v>
      </c>
    </row>
    <row r="129" spans="5:20" s="11" customFormat="1" ht="24.75" x14ac:dyDescent="0.2">
      <c r="E129" s="77"/>
      <c r="F129" s="93">
        <v>1397</v>
      </c>
      <c r="G129" s="79">
        <v>25</v>
      </c>
      <c r="H129" s="79">
        <v>184</v>
      </c>
      <c r="I129" s="79">
        <v>80</v>
      </c>
      <c r="J129" s="79">
        <v>57</v>
      </c>
      <c r="K129" s="79">
        <v>0</v>
      </c>
      <c r="L129" s="79">
        <v>0</v>
      </c>
      <c r="M129" s="79">
        <v>0</v>
      </c>
      <c r="N129" s="79">
        <v>0</v>
      </c>
      <c r="O129" s="79">
        <v>0</v>
      </c>
      <c r="P129" s="79">
        <v>34</v>
      </c>
      <c r="Q129" s="79">
        <v>0</v>
      </c>
      <c r="R129" s="79">
        <v>139</v>
      </c>
      <c r="S129" s="79">
        <v>90</v>
      </c>
      <c r="T129" s="79">
        <f>G129+H129+I129+J129+K129+L129+M129+N129+O129+P129+Q129+R129+S129</f>
        <v>609</v>
      </c>
    </row>
    <row r="130" spans="5:20" s="11" customFormat="1" ht="24.75" x14ac:dyDescent="0.2">
      <c r="E130" s="77"/>
      <c r="F130" s="93">
        <v>1398</v>
      </c>
      <c r="G130" s="79">
        <v>25</v>
      </c>
      <c r="H130" s="79">
        <v>169</v>
      </c>
      <c r="I130" s="79">
        <v>106</v>
      </c>
      <c r="J130" s="79">
        <v>68</v>
      </c>
      <c r="K130" s="79">
        <v>0</v>
      </c>
      <c r="L130" s="79">
        <v>0</v>
      </c>
      <c r="M130" s="79">
        <v>0</v>
      </c>
      <c r="N130" s="79">
        <v>0</v>
      </c>
      <c r="O130" s="79">
        <v>0</v>
      </c>
      <c r="P130" s="79">
        <v>44</v>
      </c>
      <c r="Q130" s="79">
        <v>0</v>
      </c>
      <c r="R130" s="79">
        <v>221</v>
      </c>
      <c r="S130" s="79">
        <v>148</v>
      </c>
      <c r="T130" s="79">
        <f>G130+H130+I130+J130+K130+L130+M130+N130+O130+P130+Q130+R130+S130</f>
        <v>781</v>
      </c>
    </row>
    <row r="131" spans="5:20" s="11" customFormat="1" ht="24.75" x14ac:dyDescent="0.2">
      <c r="E131" s="77"/>
      <c r="F131" s="93">
        <v>1399</v>
      </c>
      <c r="G131" s="79">
        <v>25</v>
      </c>
      <c r="H131" s="79">
        <v>254</v>
      </c>
      <c r="I131" s="79">
        <v>109</v>
      </c>
      <c r="J131" s="79">
        <v>65</v>
      </c>
      <c r="K131" s="79">
        <v>0</v>
      </c>
      <c r="L131" s="79">
        <v>0</v>
      </c>
      <c r="M131" s="79">
        <v>0</v>
      </c>
      <c r="N131" s="79">
        <v>0</v>
      </c>
      <c r="O131" s="79">
        <v>0</v>
      </c>
      <c r="P131" s="79">
        <v>62</v>
      </c>
      <c r="Q131" s="79">
        <v>0</v>
      </c>
      <c r="R131" s="79">
        <v>252</v>
      </c>
      <c r="S131" s="79">
        <v>173</v>
      </c>
      <c r="T131" s="79">
        <f>G131+H131+I131+J131+K131+L131+M131+N131+O131+P131+Q131+R131+S131</f>
        <v>940</v>
      </c>
    </row>
    <row r="132" spans="5:20" s="11" customFormat="1" ht="25.5" thickBot="1" x14ac:dyDescent="0.25">
      <c r="E132" s="77"/>
      <c r="F132" s="101">
        <v>1400</v>
      </c>
      <c r="G132" s="85">
        <v>25</v>
      </c>
      <c r="H132" s="85">
        <v>175</v>
      </c>
      <c r="I132" s="85">
        <v>55</v>
      </c>
      <c r="J132" s="85">
        <v>29</v>
      </c>
      <c r="K132" s="85">
        <v>0</v>
      </c>
      <c r="L132" s="85">
        <v>0</v>
      </c>
      <c r="M132" s="85">
        <v>0</v>
      </c>
      <c r="N132" s="85">
        <v>0</v>
      </c>
      <c r="O132" s="85">
        <v>0</v>
      </c>
      <c r="P132" s="85">
        <v>32</v>
      </c>
      <c r="Q132" s="85">
        <v>0</v>
      </c>
      <c r="R132" s="85">
        <v>136</v>
      </c>
      <c r="S132" s="85">
        <v>90</v>
      </c>
      <c r="T132" s="85">
        <f>G132+H132+I132+J132+K132+L132+M132+N132+O132+P132+Q132+R132+S132</f>
        <v>542</v>
      </c>
    </row>
    <row r="133" spans="5:20" ht="25.5" thickBot="1" x14ac:dyDescent="0.25">
      <c r="E133" s="99"/>
      <c r="F133" s="87" t="s">
        <v>48</v>
      </c>
      <c r="G133" s="88">
        <f t="shared" ref="G133:N133" si="42">SUM(G128:G132)</f>
        <v>125</v>
      </c>
      <c r="H133" s="88">
        <f t="shared" si="42"/>
        <v>1109</v>
      </c>
      <c r="I133" s="88">
        <f t="shared" si="42"/>
        <v>459</v>
      </c>
      <c r="J133" s="88">
        <f t="shared" si="42"/>
        <v>300</v>
      </c>
      <c r="K133" s="88">
        <f t="shared" si="42"/>
        <v>0</v>
      </c>
      <c r="L133" s="88">
        <f t="shared" si="42"/>
        <v>0</v>
      </c>
      <c r="M133" s="88">
        <f t="shared" si="42"/>
        <v>0</v>
      </c>
      <c r="N133" s="88">
        <f t="shared" si="42"/>
        <v>0</v>
      </c>
      <c r="O133" s="88">
        <f t="shared" ref="O133:T133" si="43">SUM(O128:O132)</f>
        <v>0</v>
      </c>
      <c r="P133" s="88">
        <f t="shared" si="43"/>
        <v>250</v>
      </c>
      <c r="Q133" s="88">
        <f t="shared" si="43"/>
        <v>0</v>
      </c>
      <c r="R133" s="88">
        <f t="shared" si="43"/>
        <v>1084</v>
      </c>
      <c r="S133" s="88">
        <f t="shared" si="43"/>
        <v>720</v>
      </c>
      <c r="T133" s="89">
        <f t="shared" si="43"/>
        <v>4047</v>
      </c>
    </row>
    <row r="134" spans="5:20" ht="24.75" x14ac:dyDescent="0.2">
      <c r="E134" s="72" t="s">
        <v>13</v>
      </c>
      <c r="F134" s="90">
        <v>1396</v>
      </c>
      <c r="G134" s="92">
        <v>11</v>
      </c>
      <c r="H134" s="92">
        <v>43</v>
      </c>
      <c r="I134" s="92">
        <v>109</v>
      </c>
      <c r="J134" s="92">
        <v>3</v>
      </c>
      <c r="K134" s="92">
        <v>7</v>
      </c>
      <c r="L134" s="92">
        <v>8</v>
      </c>
      <c r="M134" s="92">
        <v>49</v>
      </c>
      <c r="N134" s="92">
        <v>0</v>
      </c>
      <c r="O134" s="92">
        <v>0</v>
      </c>
      <c r="P134" s="92">
        <v>0</v>
      </c>
      <c r="Q134" s="92">
        <v>0</v>
      </c>
      <c r="R134" s="92">
        <v>592</v>
      </c>
      <c r="S134" s="92">
        <v>386</v>
      </c>
      <c r="T134" s="92">
        <f>G134+H134+I134+J134+K134+L134+M134+N134+O134+P134+Q134+R134+S134</f>
        <v>1208</v>
      </c>
    </row>
    <row r="135" spans="5:20" s="11" customFormat="1" ht="24.75" x14ac:dyDescent="0.2">
      <c r="E135" s="77"/>
      <c r="F135" s="93">
        <v>1397</v>
      </c>
      <c r="G135" s="79">
        <v>11</v>
      </c>
      <c r="H135" s="79">
        <v>124</v>
      </c>
      <c r="I135" s="79">
        <v>135</v>
      </c>
      <c r="J135" s="79">
        <v>3</v>
      </c>
      <c r="K135" s="79">
        <v>5</v>
      </c>
      <c r="L135" s="79">
        <v>2</v>
      </c>
      <c r="M135" s="79">
        <v>34</v>
      </c>
      <c r="N135" s="79">
        <v>0</v>
      </c>
      <c r="O135" s="79">
        <v>0</v>
      </c>
      <c r="P135" s="79">
        <v>0</v>
      </c>
      <c r="Q135" s="79">
        <v>0</v>
      </c>
      <c r="R135" s="79">
        <v>104</v>
      </c>
      <c r="S135" s="79">
        <v>149</v>
      </c>
      <c r="T135" s="79">
        <f>G135+H135+I135+J135+K135+L135+M135+N135+O135+P135+Q135+R135+S135</f>
        <v>567</v>
      </c>
    </row>
    <row r="136" spans="5:20" s="11" customFormat="1" ht="24.75" x14ac:dyDescent="0.2">
      <c r="E136" s="77"/>
      <c r="F136" s="93">
        <v>1398</v>
      </c>
      <c r="G136" s="79">
        <v>11</v>
      </c>
      <c r="H136" s="79">
        <v>22</v>
      </c>
      <c r="I136" s="79">
        <v>96</v>
      </c>
      <c r="J136" s="79">
        <v>2</v>
      </c>
      <c r="K136" s="79">
        <v>4</v>
      </c>
      <c r="L136" s="79">
        <v>3</v>
      </c>
      <c r="M136" s="79">
        <v>41</v>
      </c>
      <c r="N136" s="79">
        <v>0</v>
      </c>
      <c r="O136" s="79">
        <v>0</v>
      </c>
      <c r="P136" s="79">
        <v>0</v>
      </c>
      <c r="Q136" s="79">
        <v>0</v>
      </c>
      <c r="R136" s="79">
        <v>390</v>
      </c>
      <c r="S136" s="79">
        <v>260</v>
      </c>
      <c r="T136" s="79">
        <f>G136+H136+I136+J136+K136+L136+M136+N136+O136+P136+Q136+R136+S136</f>
        <v>829</v>
      </c>
    </row>
    <row r="137" spans="5:20" s="11" customFormat="1" ht="24.75" x14ac:dyDescent="0.2">
      <c r="E137" s="77"/>
      <c r="F137" s="93">
        <v>1399</v>
      </c>
      <c r="G137" s="79">
        <v>11</v>
      </c>
      <c r="H137" s="79">
        <v>33</v>
      </c>
      <c r="I137" s="79">
        <v>119</v>
      </c>
      <c r="J137" s="79">
        <v>2</v>
      </c>
      <c r="K137" s="79">
        <v>6</v>
      </c>
      <c r="L137" s="79">
        <v>6</v>
      </c>
      <c r="M137" s="79">
        <v>44</v>
      </c>
      <c r="N137" s="79">
        <v>0</v>
      </c>
      <c r="O137" s="79">
        <v>0</v>
      </c>
      <c r="P137" s="79">
        <v>0</v>
      </c>
      <c r="Q137" s="79">
        <v>0</v>
      </c>
      <c r="R137" s="79">
        <v>444</v>
      </c>
      <c r="S137" s="79">
        <v>305</v>
      </c>
      <c r="T137" s="79">
        <f>G137+H137+I137+J137+K137+L137+M137+N137+O137+P137+Q137+R137+S137</f>
        <v>970</v>
      </c>
    </row>
    <row r="138" spans="5:20" ht="25.5" thickBot="1" x14ac:dyDescent="0.25">
      <c r="E138" s="77"/>
      <c r="F138" s="96">
        <v>1400</v>
      </c>
      <c r="G138" s="97">
        <v>11</v>
      </c>
      <c r="H138" s="97">
        <v>23</v>
      </c>
      <c r="I138" s="97">
        <v>57</v>
      </c>
      <c r="J138" s="97">
        <v>1</v>
      </c>
      <c r="K138" s="97">
        <v>2</v>
      </c>
      <c r="L138" s="97">
        <v>1</v>
      </c>
      <c r="M138" s="97">
        <v>32</v>
      </c>
      <c r="N138" s="97">
        <v>0</v>
      </c>
      <c r="O138" s="97">
        <v>0</v>
      </c>
      <c r="P138" s="97">
        <v>0</v>
      </c>
      <c r="Q138" s="97">
        <v>0</v>
      </c>
      <c r="R138" s="97">
        <v>239</v>
      </c>
      <c r="S138" s="97">
        <v>159</v>
      </c>
      <c r="T138" s="97">
        <f>G138+H138+I138+J138+K138+L138+M138+N138+O138+P138+Q138+R138+S138</f>
        <v>525</v>
      </c>
    </row>
    <row r="139" spans="5:20" ht="25.5" thickBot="1" x14ac:dyDescent="0.25">
      <c r="E139" s="86"/>
      <c r="F139" s="87" t="s">
        <v>48</v>
      </c>
      <c r="G139" s="88">
        <f t="shared" ref="G139:N139" si="44">SUM(G134:G138)</f>
        <v>55</v>
      </c>
      <c r="H139" s="88">
        <f t="shared" si="44"/>
        <v>245</v>
      </c>
      <c r="I139" s="88">
        <f t="shared" si="44"/>
        <v>516</v>
      </c>
      <c r="J139" s="88">
        <f t="shared" si="44"/>
        <v>11</v>
      </c>
      <c r="K139" s="88">
        <f t="shared" si="44"/>
        <v>24</v>
      </c>
      <c r="L139" s="88">
        <f t="shared" si="44"/>
        <v>20</v>
      </c>
      <c r="M139" s="88">
        <f t="shared" si="44"/>
        <v>200</v>
      </c>
      <c r="N139" s="88">
        <f t="shared" si="44"/>
        <v>0</v>
      </c>
      <c r="O139" s="88">
        <f t="shared" ref="O139:T139" si="45">SUM(O134:O138)</f>
        <v>0</v>
      </c>
      <c r="P139" s="88">
        <f t="shared" si="45"/>
        <v>0</v>
      </c>
      <c r="Q139" s="88">
        <f t="shared" si="45"/>
        <v>0</v>
      </c>
      <c r="R139" s="88">
        <f t="shared" si="45"/>
        <v>1769</v>
      </c>
      <c r="S139" s="88">
        <f t="shared" si="45"/>
        <v>1259</v>
      </c>
      <c r="T139" s="89">
        <f t="shared" si="45"/>
        <v>4099</v>
      </c>
    </row>
    <row r="140" spans="5:20" s="11" customFormat="1" ht="24.75" x14ac:dyDescent="0.2">
      <c r="E140" s="98" t="s">
        <v>38</v>
      </c>
      <c r="F140" s="100">
        <v>1396</v>
      </c>
      <c r="G140" s="76">
        <v>0</v>
      </c>
      <c r="H140" s="74">
        <v>8</v>
      </c>
      <c r="I140" s="74">
        <v>334</v>
      </c>
      <c r="J140" s="76">
        <v>0</v>
      </c>
      <c r="K140" s="74">
        <v>44</v>
      </c>
      <c r="L140" s="74">
        <v>99</v>
      </c>
      <c r="M140" s="76">
        <v>0</v>
      </c>
      <c r="N140" s="74">
        <v>74</v>
      </c>
      <c r="O140" s="74">
        <v>50</v>
      </c>
      <c r="P140" s="74">
        <v>64</v>
      </c>
      <c r="Q140" s="74">
        <v>16</v>
      </c>
      <c r="R140" s="74">
        <v>500</v>
      </c>
      <c r="S140" s="76">
        <v>375</v>
      </c>
      <c r="T140" s="74">
        <f>G140+H140+I140+J140+K140+L140+M140+N140+O140+P140+Q140+R140+S140</f>
        <v>1564</v>
      </c>
    </row>
    <row r="141" spans="5:20" s="11" customFormat="1" ht="24.75" x14ac:dyDescent="0.2">
      <c r="E141" s="77"/>
      <c r="F141" s="93">
        <v>1397</v>
      </c>
      <c r="G141" s="79">
        <v>0</v>
      </c>
      <c r="H141" s="79">
        <v>79</v>
      </c>
      <c r="I141" s="79">
        <v>100</v>
      </c>
      <c r="J141" s="79">
        <v>0</v>
      </c>
      <c r="K141" s="79">
        <v>32</v>
      </c>
      <c r="L141" s="79">
        <v>22</v>
      </c>
      <c r="M141" s="79">
        <v>0</v>
      </c>
      <c r="N141" s="79">
        <v>21</v>
      </c>
      <c r="O141" s="79">
        <v>18</v>
      </c>
      <c r="P141" s="79">
        <v>28</v>
      </c>
      <c r="Q141" s="79">
        <v>6</v>
      </c>
      <c r="R141" s="79">
        <v>207</v>
      </c>
      <c r="S141" s="79">
        <v>199</v>
      </c>
      <c r="T141" s="79">
        <f>G141+H141+I141+J141+K141+L141+M141+N141+O141+P141+Q141+R141+S141</f>
        <v>712</v>
      </c>
    </row>
    <row r="142" spans="5:20" s="11" customFormat="1" ht="24.75" x14ac:dyDescent="0.2">
      <c r="E142" s="77"/>
      <c r="F142" s="93">
        <v>1398</v>
      </c>
      <c r="G142" s="79">
        <v>0</v>
      </c>
      <c r="H142" s="79">
        <v>4</v>
      </c>
      <c r="I142" s="79">
        <v>310</v>
      </c>
      <c r="J142" s="79">
        <v>0</v>
      </c>
      <c r="K142" s="79">
        <v>23</v>
      </c>
      <c r="L142" s="79">
        <v>37</v>
      </c>
      <c r="M142" s="79">
        <v>0</v>
      </c>
      <c r="N142" s="79">
        <v>32</v>
      </c>
      <c r="O142" s="79">
        <v>26</v>
      </c>
      <c r="P142" s="79">
        <v>37</v>
      </c>
      <c r="Q142" s="79">
        <v>10</v>
      </c>
      <c r="R142" s="79">
        <v>329</v>
      </c>
      <c r="S142" s="79">
        <v>222</v>
      </c>
      <c r="T142" s="79">
        <f>G142+H142+I142+J142+K142+L142+M142+N142+O142+P142+Q142+R142+S142</f>
        <v>1030</v>
      </c>
    </row>
    <row r="143" spans="5:20" s="11" customFormat="1" ht="24.75" x14ac:dyDescent="0.2">
      <c r="E143" s="77"/>
      <c r="F143" s="93">
        <v>1399</v>
      </c>
      <c r="G143" s="79">
        <v>0</v>
      </c>
      <c r="H143" s="79">
        <v>6</v>
      </c>
      <c r="I143" s="79">
        <v>334</v>
      </c>
      <c r="J143" s="79">
        <v>0</v>
      </c>
      <c r="K143" s="79">
        <v>37</v>
      </c>
      <c r="L143" s="79">
        <v>76</v>
      </c>
      <c r="M143" s="79">
        <v>0</v>
      </c>
      <c r="N143" s="79">
        <v>57</v>
      </c>
      <c r="O143" s="79">
        <v>42</v>
      </c>
      <c r="P143" s="79">
        <v>47</v>
      </c>
      <c r="Q143" s="79">
        <v>14</v>
      </c>
      <c r="R143" s="79">
        <v>375</v>
      </c>
      <c r="S143" s="79">
        <v>205</v>
      </c>
      <c r="T143" s="79">
        <f>G143+H143+I143+J143+K143+L143+M143+N143+O143+P143+Q143+R143+S143</f>
        <v>1193</v>
      </c>
    </row>
    <row r="144" spans="5:20" s="11" customFormat="1" ht="25.5" thickBot="1" x14ac:dyDescent="0.25">
      <c r="E144" s="77"/>
      <c r="F144" s="101">
        <v>1400</v>
      </c>
      <c r="G144" s="85">
        <v>0</v>
      </c>
      <c r="H144" s="85">
        <v>4</v>
      </c>
      <c r="I144" s="85">
        <v>168</v>
      </c>
      <c r="J144" s="85">
        <v>0</v>
      </c>
      <c r="K144" s="85">
        <v>13</v>
      </c>
      <c r="L144" s="85">
        <v>17</v>
      </c>
      <c r="M144" s="85">
        <v>0</v>
      </c>
      <c r="N144" s="85">
        <v>16</v>
      </c>
      <c r="O144" s="85">
        <v>14</v>
      </c>
      <c r="P144" s="85">
        <v>25</v>
      </c>
      <c r="Q144" s="85">
        <v>4</v>
      </c>
      <c r="R144" s="85">
        <v>202</v>
      </c>
      <c r="S144" s="85">
        <v>134</v>
      </c>
      <c r="T144" s="85">
        <f>G144+H144+I144+J144+K144+L144+M144+N144+O144+P144+Q144+R144+S144</f>
        <v>597</v>
      </c>
    </row>
    <row r="145" spans="5:20" ht="25.5" thickBot="1" x14ac:dyDescent="0.25">
      <c r="E145" s="99"/>
      <c r="F145" s="87" t="s">
        <v>48</v>
      </c>
      <c r="G145" s="88">
        <f t="shared" ref="G145:N145" si="46">SUM(G140:G144)</f>
        <v>0</v>
      </c>
      <c r="H145" s="88">
        <f t="shared" si="46"/>
        <v>101</v>
      </c>
      <c r="I145" s="88">
        <f t="shared" si="46"/>
        <v>1246</v>
      </c>
      <c r="J145" s="88">
        <f t="shared" si="46"/>
        <v>0</v>
      </c>
      <c r="K145" s="88">
        <f t="shared" si="46"/>
        <v>149</v>
      </c>
      <c r="L145" s="88">
        <f t="shared" si="46"/>
        <v>251</v>
      </c>
      <c r="M145" s="88">
        <f t="shared" si="46"/>
        <v>0</v>
      </c>
      <c r="N145" s="88">
        <f t="shared" si="46"/>
        <v>200</v>
      </c>
      <c r="O145" s="88">
        <f t="shared" ref="O145:T145" si="47">SUM(O140:O144)</f>
        <v>150</v>
      </c>
      <c r="P145" s="88">
        <f t="shared" si="47"/>
        <v>201</v>
      </c>
      <c r="Q145" s="88">
        <f t="shared" si="47"/>
        <v>50</v>
      </c>
      <c r="R145" s="88">
        <f t="shared" si="47"/>
        <v>1613</v>
      </c>
      <c r="S145" s="88">
        <f t="shared" si="47"/>
        <v>1135</v>
      </c>
      <c r="T145" s="89">
        <f t="shared" si="47"/>
        <v>5096</v>
      </c>
    </row>
    <row r="146" spans="5:20" s="11" customFormat="1" ht="24.75" x14ac:dyDescent="0.2">
      <c r="E146" s="72" t="s">
        <v>39</v>
      </c>
      <c r="F146" s="100">
        <v>1396</v>
      </c>
      <c r="G146" s="74">
        <v>10</v>
      </c>
      <c r="H146" s="74">
        <v>28</v>
      </c>
      <c r="I146" s="74">
        <v>248</v>
      </c>
      <c r="J146" s="76">
        <v>0</v>
      </c>
      <c r="K146" s="74">
        <v>71</v>
      </c>
      <c r="L146" s="76">
        <v>0</v>
      </c>
      <c r="M146" s="74">
        <v>193</v>
      </c>
      <c r="N146" s="74">
        <v>19</v>
      </c>
      <c r="O146" s="74">
        <v>16</v>
      </c>
      <c r="P146" s="74">
        <v>0</v>
      </c>
      <c r="Q146" s="74">
        <v>81</v>
      </c>
      <c r="R146" s="74">
        <v>313</v>
      </c>
      <c r="S146" s="76">
        <v>204</v>
      </c>
      <c r="T146" s="74">
        <f>G146+H146+I146+J146+K146+L146+M146+N146+O146+P146+Q146+R146+S146</f>
        <v>1183</v>
      </c>
    </row>
    <row r="147" spans="5:20" s="11" customFormat="1" ht="24.75" x14ac:dyDescent="0.2">
      <c r="E147" s="77"/>
      <c r="F147" s="93">
        <v>1397</v>
      </c>
      <c r="G147" s="79">
        <v>10</v>
      </c>
      <c r="H147" s="79">
        <v>36</v>
      </c>
      <c r="I147" s="79">
        <v>174</v>
      </c>
      <c r="J147" s="79">
        <v>0</v>
      </c>
      <c r="K147" s="79">
        <v>53</v>
      </c>
      <c r="L147" s="79">
        <v>0</v>
      </c>
      <c r="M147" s="79">
        <v>145</v>
      </c>
      <c r="N147" s="79">
        <v>5</v>
      </c>
      <c r="O147" s="79">
        <v>6</v>
      </c>
      <c r="P147" s="79">
        <v>0</v>
      </c>
      <c r="Q147" s="79">
        <v>32</v>
      </c>
      <c r="R147" s="79">
        <v>110</v>
      </c>
      <c r="S147" s="79">
        <v>87</v>
      </c>
      <c r="T147" s="79">
        <f>G147+H147+I147+J147+K147+L147+M147+N147+O147+P147+Q147+R147+S147</f>
        <v>658</v>
      </c>
    </row>
    <row r="148" spans="5:20" s="11" customFormat="1" ht="24.75" x14ac:dyDescent="0.2">
      <c r="E148" s="77"/>
      <c r="F148" s="93">
        <v>1398</v>
      </c>
      <c r="G148" s="79">
        <v>10</v>
      </c>
      <c r="H148" s="79">
        <v>15</v>
      </c>
      <c r="I148" s="79">
        <v>242</v>
      </c>
      <c r="J148" s="79">
        <v>0</v>
      </c>
      <c r="K148" s="79">
        <v>41</v>
      </c>
      <c r="L148" s="79">
        <v>0</v>
      </c>
      <c r="M148" s="79">
        <v>182</v>
      </c>
      <c r="N148" s="79">
        <v>7</v>
      </c>
      <c r="O148" s="79">
        <v>9</v>
      </c>
      <c r="P148" s="79">
        <v>0</v>
      </c>
      <c r="Q148" s="79">
        <v>50</v>
      </c>
      <c r="R148" s="79">
        <v>207</v>
      </c>
      <c r="S148" s="79">
        <v>138</v>
      </c>
      <c r="T148" s="79">
        <f>G148+H148+I148+J148+K148+L148+M148+N148+O148+P148+Q148+R148+S148</f>
        <v>901</v>
      </c>
    </row>
    <row r="149" spans="5:20" s="11" customFormat="1" ht="24.75" x14ac:dyDescent="0.2">
      <c r="E149" s="77"/>
      <c r="F149" s="93">
        <v>1399</v>
      </c>
      <c r="G149" s="79">
        <v>10</v>
      </c>
      <c r="H149" s="79">
        <v>22</v>
      </c>
      <c r="I149" s="79">
        <v>248</v>
      </c>
      <c r="J149" s="79">
        <v>0</v>
      </c>
      <c r="K149" s="79">
        <v>62</v>
      </c>
      <c r="L149" s="79">
        <v>0</v>
      </c>
      <c r="M149" s="79">
        <v>196</v>
      </c>
      <c r="N149" s="79">
        <v>14</v>
      </c>
      <c r="O149" s="79">
        <v>14</v>
      </c>
      <c r="P149" s="79">
        <v>0</v>
      </c>
      <c r="Q149" s="79">
        <v>68</v>
      </c>
      <c r="R149" s="79">
        <v>236</v>
      </c>
      <c r="S149" s="79">
        <v>162</v>
      </c>
      <c r="T149" s="79">
        <f>G149+H149+I149+J149+K149+L149+M149+N149+O149+P149+Q149+R149+S149</f>
        <v>1032</v>
      </c>
    </row>
    <row r="150" spans="5:20" s="11" customFormat="1" ht="25.5" thickBot="1" x14ac:dyDescent="0.25">
      <c r="E150" s="77"/>
      <c r="F150" s="101">
        <v>1400</v>
      </c>
      <c r="G150" s="85">
        <v>10</v>
      </c>
      <c r="H150" s="85">
        <v>15</v>
      </c>
      <c r="I150" s="85">
        <v>125</v>
      </c>
      <c r="J150" s="85">
        <v>0</v>
      </c>
      <c r="K150" s="85">
        <v>22</v>
      </c>
      <c r="L150" s="85">
        <v>0</v>
      </c>
      <c r="M150" s="85">
        <v>134</v>
      </c>
      <c r="N150" s="85">
        <v>4</v>
      </c>
      <c r="O150" s="85">
        <v>5</v>
      </c>
      <c r="P150" s="85">
        <v>0</v>
      </c>
      <c r="Q150" s="85">
        <v>20</v>
      </c>
      <c r="R150" s="85">
        <v>128</v>
      </c>
      <c r="S150" s="85">
        <v>84</v>
      </c>
      <c r="T150" s="85">
        <f>G150+H150+I150+J150+K150+L150+M150+N150+O150+P150+Q150+R150+S150</f>
        <v>547</v>
      </c>
    </row>
    <row r="151" spans="5:20" ht="25.5" thickBot="1" x14ac:dyDescent="0.25">
      <c r="E151" s="86"/>
      <c r="F151" s="87" t="s">
        <v>48</v>
      </c>
      <c r="G151" s="88">
        <f t="shared" ref="G151:N151" si="48">SUM(G146:G150)</f>
        <v>50</v>
      </c>
      <c r="H151" s="88">
        <f t="shared" si="48"/>
        <v>116</v>
      </c>
      <c r="I151" s="88">
        <f t="shared" si="48"/>
        <v>1037</v>
      </c>
      <c r="J151" s="88">
        <f t="shared" si="48"/>
        <v>0</v>
      </c>
      <c r="K151" s="88">
        <f t="shared" si="48"/>
        <v>249</v>
      </c>
      <c r="L151" s="88">
        <f t="shared" si="48"/>
        <v>0</v>
      </c>
      <c r="M151" s="88">
        <f t="shared" si="48"/>
        <v>850</v>
      </c>
      <c r="N151" s="88">
        <f t="shared" si="48"/>
        <v>49</v>
      </c>
      <c r="O151" s="88">
        <f t="shared" ref="O151:T151" si="49">SUM(O146:O150)</f>
        <v>50</v>
      </c>
      <c r="P151" s="88">
        <f t="shared" si="49"/>
        <v>0</v>
      </c>
      <c r="Q151" s="88">
        <f t="shared" si="49"/>
        <v>251</v>
      </c>
      <c r="R151" s="88">
        <f t="shared" si="49"/>
        <v>994</v>
      </c>
      <c r="S151" s="88">
        <f t="shared" si="49"/>
        <v>675</v>
      </c>
      <c r="T151" s="89">
        <f t="shared" si="49"/>
        <v>4321</v>
      </c>
    </row>
    <row r="152" spans="5:20" ht="24.75" x14ac:dyDescent="0.2">
      <c r="E152" s="98" t="s">
        <v>40</v>
      </c>
      <c r="F152" s="90">
        <v>1396</v>
      </c>
      <c r="G152" s="91">
        <v>0</v>
      </c>
      <c r="H152" s="92">
        <v>21</v>
      </c>
      <c r="I152" s="92">
        <v>272</v>
      </c>
      <c r="J152" s="91">
        <v>0</v>
      </c>
      <c r="K152" s="92">
        <v>57</v>
      </c>
      <c r="L152" s="92">
        <v>40</v>
      </c>
      <c r="M152" s="91">
        <v>0</v>
      </c>
      <c r="N152" s="92">
        <v>0</v>
      </c>
      <c r="O152" s="92">
        <v>133</v>
      </c>
      <c r="P152" s="92">
        <v>0</v>
      </c>
      <c r="Q152" s="92">
        <v>194</v>
      </c>
      <c r="R152" s="92">
        <v>231</v>
      </c>
      <c r="S152" s="91">
        <v>154</v>
      </c>
      <c r="T152" s="92">
        <f>G152+H152+I152+J152+K152+L152+M152+N152+O152+P152+Q152+R152+S152</f>
        <v>1102</v>
      </c>
    </row>
    <row r="153" spans="5:20" s="11" customFormat="1" ht="24.75" x14ac:dyDescent="0.2">
      <c r="E153" s="77"/>
      <c r="F153" s="93">
        <v>1397</v>
      </c>
      <c r="G153" s="79">
        <v>0</v>
      </c>
      <c r="H153" s="79">
        <v>12</v>
      </c>
      <c r="I153" s="79">
        <v>155</v>
      </c>
      <c r="J153" s="79">
        <v>0</v>
      </c>
      <c r="K153" s="79">
        <v>43</v>
      </c>
      <c r="L153" s="79">
        <v>9</v>
      </c>
      <c r="M153" s="79">
        <v>0</v>
      </c>
      <c r="N153" s="79">
        <v>0</v>
      </c>
      <c r="O153" s="79">
        <v>49</v>
      </c>
      <c r="P153" s="79">
        <v>0</v>
      </c>
      <c r="Q153" s="79">
        <v>76</v>
      </c>
      <c r="R153" s="79">
        <v>98</v>
      </c>
      <c r="S153" s="79">
        <v>104</v>
      </c>
      <c r="T153" s="79">
        <f>G153+H153+I153+J153+K153+L153+M153+N153+O153+P153+Q153+R153+S153</f>
        <v>546</v>
      </c>
    </row>
    <row r="154" spans="5:20" s="11" customFormat="1" ht="24.75" x14ac:dyDescent="0.2">
      <c r="E154" s="77"/>
      <c r="F154" s="93">
        <v>1398</v>
      </c>
      <c r="G154" s="79">
        <v>0</v>
      </c>
      <c r="H154" s="79">
        <v>11</v>
      </c>
      <c r="I154" s="79">
        <v>271</v>
      </c>
      <c r="J154" s="79">
        <v>0</v>
      </c>
      <c r="K154" s="79">
        <v>33</v>
      </c>
      <c r="L154" s="79">
        <v>15</v>
      </c>
      <c r="M154" s="79">
        <v>0</v>
      </c>
      <c r="N154" s="79">
        <v>0</v>
      </c>
      <c r="O154" s="79">
        <v>69</v>
      </c>
      <c r="P154" s="79">
        <v>0</v>
      </c>
      <c r="Q154" s="79">
        <v>120</v>
      </c>
      <c r="R154" s="79">
        <v>156</v>
      </c>
      <c r="S154" s="79">
        <v>104</v>
      </c>
      <c r="T154" s="79">
        <f>G154+H154+I154+J154+K154+L154+M154+N154+O154+P154+Q154+R154+S154</f>
        <v>779</v>
      </c>
    </row>
    <row r="155" spans="5:20" s="11" customFormat="1" ht="24.75" x14ac:dyDescent="0.2">
      <c r="E155" s="77"/>
      <c r="F155" s="93">
        <v>1399</v>
      </c>
      <c r="G155" s="79">
        <v>0</v>
      </c>
      <c r="H155" s="79">
        <v>16</v>
      </c>
      <c r="I155" s="79">
        <v>272</v>
      </c>
      <c r="J155" s="79">
        <v>0</v>
      </c>
      <c r="K155" s="79">
        <v>50</v>
      </c>
      <c r="L155" s="79">
        <v>29</v>
      </c>
      <c r="M155" s="79">
        <v>0</v>
      </c>
      <c r="N155" s="79">
        <v>0</v>
      </c>
      <c r="O155" s="79">
        <v>113</v>
      </c>
      <c r="P155" s="79">
        <v>0</v>
      </c>
      <c r="Q155" s="79">
        <v>162</v>
      </c>
      <c r="R155" s="79">
        <v>183</v>
      </c>
      <c r="S155" s="79">
        <v>122</v>
      </c>
      <c r="T155" s="79">
        <f>G155+H155+I155+J155+K155+L155+M155+N155+O155+P155+Q155+R155+S155</f>
        <v>947</v>
      </c>
    </row>
    <row r="156" spans="5:20" ht="25.5" thickBot="1" x14ac:dyDescent="0.25">
      <c r="E156" s="77"/>
      <c r="F156" s="96">
        <v>1400</v>
      </c>
      <c r="G156" s="97">
        <v>0</v>
      </c>
      <c r="H156" s="97">
        <v>11</v>
      </c>
      <c r="I156" s="97">
        <v>138</v>
      </c>
      <c r="J156" s="97">
        <v>0</v>
      </c>
      <c r="K156" s="97">
        <v>18</v>
      </c>
      <c r="L156" s="97">
        <v>7</v>
      </c>
      <c r="M156" s="97">
        <v>0</v>
      </c>
      <c r="N156" s="97">
        <v>0</v>
      </c>
      <c r="O156" s="97">
        <v>38</v>
      </c>
      <c r="P156" s="97">
        <v>0</v>
      </c>
      <c r="Q156" s="97">
        <v>48</v>
      </c>
      <c r="R156" s="97">
        <v>95</v>
      </c>
      <c r="S156" s="97">
        <v>64</v>
      </c>
      <c r="T156" s="97">
        <f>G156+H156+I156+J156+K156+L156+M156+N156+O156+P156+Q156+R156+S156</f>
        <v>419</v>
      </c>
    </row>
    <row r="157" spans="5:20" ht="25.5" thickBot="1" x14ac:dyDescent="0.25">
      <c r="E157" s="99"/>
      <c r="F157" s="87" t="s">
        <v>48</v>
      </c>
      <c r="G157" s="88">
        <f t="shared" ref="G157:N157" si="50">SUM(G152:G156)</f>
        <v>0</v>
      </c>
      <c r="H157" s="88">
        <f t="shared" si="50"/>
        <v>71</v>
      </c>
      <c r="I157" s="88">
        <f t="shared" si="50"/>
        <v>1108</v>
      </c>
      <c r="J157" s="88">
        <f t="shared" si="50"/>
        <v>0</v>
      </c>
      <c r="K157" s="88">
        <f t="shared" si="50"/>
        <v>201</v>
      </c>
      <c r="L157" s="88">
        <f t="shared" si="50"/>
        <v>100</v>
      </c>
      <c r="M157" s="88">
        <f t="shared" si="50"/>
        <v>0</v>
      </c>
      <c r="N157" s="88">
        <f t="shared" si="50"/>
        <v>0</v>
      </c>
      <c r="O157" s="88">
        <f t="shared" ref="O157:T157" si="51">SUM(O152:O156)</f>
        <v>402</v>
      </c>
      <c r="P157" s="88">
        <f t="shared" si="51"/>
        <v>0</v>
      </c>
      <c r="Q157" s="88">
        <f t="shared" si="51"/>
        <v>600</v>
      </c>
      <c r="R157" s="88">
        <f t="shared" si="51"/>
        <v>763</v>
      </c>
      <c r="S157" s="88">
        <f t="shared" si="51"/>
        <v>548</v>
      </c>
      <c r="T157" s="89">
        <f t="shared" si="51"/>
        <v>3793</v>
      </c>
    </row>
    <row r="158" spans="5:20" ht="24.75" x14ac:dyDescent="0.2">
      <c r="E158" s="72" t="s">
        <v>41</v>
      </c>
      <c r="F158" s="90">
        <v>1396</v>
      </c>
      <c r="G158" s="91">
        <v>0</v>
      </c>
      <c r="H158" s="92">
        <v>48</v>
      </c>
      <c r="I158" s="92">
        <v>218</v>
      </c>
      <c r="J158" s="91">
        <v>0</v>
      </c>
      <c r="K158" s="92">
        <v>43</v>
      </c>
      <c r="L158" s="91">
        <v>0</v>
      </c>
      <c r="M158" s="91">
        <v>0</v>
      </c>
      <c r="N158" s="92">
        <v>74</v>
      </c>
      <c r="O158" s="92">
        <v>180</v>
      </c>
      <c r="P158" s="92">
        <v>0</v>
      </c>
      <c r="Q158" s="92">
        <v>16</v>
      </c>
      <c r="R158" s="92">
        <v>203</v>
      </c>
      <c r="S158" s="91">
        <v>413</v>
      </c>
      <c r="T158" s="92">
        <f>G158+H158+I158+J158+K158+L158+M158+N158+O158+P158+Q158+R158+S158</f>
        <v>1195</v>
      </c>
    </row>
    <row r="159" spans="5:20" s="11" customFormat="1" ht="24.75" x14ac:dyDescent="0.2">
      <c r="E159" s="77"/>
      <c r="F159" s="93">
        <v>1397</v>
      </c>
      <c r="G159" s="79">
        <v>0</v>
      </c>
      <c r="H159" s="79">
        <v>66</v>
      </c>
      <c r="I159" s="79">
        <v>155</v>
      </c>
      <c r="J159" s="79">
        <v>0</v>
      </c>
      <c r="K159" s="79">
        <v>32</v>
      </c>
      <c r="L159" s="79">
        <v>0</v>
      </c>
      <c r="M159" s="79">
        <v>0</v>
      </c>
      <c r="N159" s="79">
        <v>21</v>
      </c>
      <c r="O159" s="79">
        <v>70</v>
      </c>
      <c r="P159" s="79">
        <v>0</v>
      </c>
      <c r="Q159" s="79">
        <v>6</v>
      </c>
      <c r="R159" s="79">
        <v>351</v>
      </c>
      <c r="S159" s="79">
        <v>136</v>
      </c>
      <c r="T159" s="79">
        <f>G159+H159+I159+J159+K159+L159+M159+N159+O159+P159+Q159+R159+S159</f>
        <v>837</v>
      </c>
    </row>
    <row r="160" spans="5:20" s="11" customFormat="1" ht="24.75" x14ac:dyDescent="0.2">
      <c r="E160" s="77"/>
      <c r="F160" s="93">
        <v>1398</v>
      </c>
      <c r="G160" s="79">
        <v>0</v>
      </c>
      <c r="H160" s="79">
        <v>25</v>
      </c>
      <c r="I160" s="79">
        <v>213</v>
      </c>
      <c r="J160" s="79">
        <v>0</v>
      </c>
      <c r="K160" s="79">
        <v>25</v>
      </c>
      <c r="L160" s="79">
        <v>0</v>
      </c>
      <c r="M160" s="79">
        <v>0</v>
      </c>
      <c r="N160" s="79">
        <v>30</v>
      </c>
      <c r="O160" s="79">
        <v>95</v>
      </c>
      <c r="P160" s="79">
        <v>0</v>
      </c>
      <c r="Q160" s="79">
        <v>10</v>
      </c>
      <c r="R160" s="79">
        <v>331</v>
      </c>
      <c r="S160" s="79">
        <v>235</v>
      </c>
      <c r="T160" s="79">
        <f>G160+H160+I160+J160+K160+L160+M160+N160+O160+P160+Q160+R160+S160</f>
        <v>964</v>
      </c>
    </row>
    <row r="161" spans="5:20" s="11" customFormat="1" ht="24.75" x14ac:dyDescent="0.2">
      <c r="E161" s="77"/>
      <c r="F161" s="93">
        <v>1399</v>
      </c>
      <c r="G161" s="79">
        <v>0</v>
      </c>
      <c r="H161" s="79">
        <v>37</v>
      </c>
      <c r="I161" s="79">
        <v>217</v>
      </c>
      <c r="J161" s="79">
        <v>0</v>
      </c>
      <c r="K161" s="79">
        <v>37</v>
      </c>
      <c r="L161" s="79">
        <v>0</v>
      </c>
      <c r="M161" s="79">
        <v>0</v>
      </c>
      <c r="N161" s="79">
        <v>59</v>
      </c>
      <c r="O161" s="79">
        <v>153</v>
      </c>
      <c r="P161" s="79">
        <v>0</v>
      </c>
      <c r="Q161" s="79">
        <v>14</v>
      </c>
      <c r="R161" s="79">
        <v>208</v>
      </c>
      <c r="S161" s="79">
        <v>167</v>
      </c>
      <c r="T161" s="79">
        <f>G161+H161+I161+J161+K161+L161+M161+N161+O161+P161+Q161+R161+S161</f>
        <v>892</v>
      </c>
    </row>
    <row r="162" spans="5:20" ht="25.5" thickBot="1" x14ac:dyDescent="0.25">
      <c r="E162" s="77"/>
      <c r="F162" s="96">
        <v>1400</v>
      </c>
      <c r="G162" s="97">
        <v>0</v>
      </c>
      <c r="H162" s="97">
        <v>25</v>
      </c>
      <c r="I162" s="97">
        <v>111</v>
      </c>
      <c r="J162" s="97">
        <v>0</v>
      </c>
      <c r="K162" s="97">
        <v>13</v>
      </c>
      <c r="L162" s="97">
        <v>0</v>
      </c>
      <c r="M162" s="97">
        <v>0</v>
      </c>
      <c r="N162" s="97">
        <v>16</v>
      </c>
      <c r="O162" s="97">
        <v>52</v>
      </c>
      <c r="P162" s="97">
        <v>0</v>
      </c>
      <c r="Q162" s="97">
        <v>4</v>
      </c>
      <c r="R162" s="97">
        <v>492</v>
      </c>
      <c r="S162" s="97">
        <v>131</v>
      </c>
      <c r="T162" s="97">
        <f>G162+H162+I162+J162+K162+L162+M162+N162+O162+P162+Q162+R162+S162</f>
        <v>844</v>
      </c>
    </row>
    <row r="163" spans="5:20" ht="25.5" thickBot="1" x14ac:dyDescent="0.25">
      <c r="E163" s="86"/>
      <c r="F163" s="87" t="s">
        <v>48</v>
      </c>
      <c r="G163" s="88">
        <f t="shared" ref="G163:N163" si="52">SUM(G158:G162)</f>
        <v>0</v>
      </c>
      <c r="H163" s="88">
        <f t="shared" si="52"/>
        <v>201</v>
      </c>
      <c r="I163" s="88">
        <f t="shared" si="52"/>
        <v>914</v>
      </c>
      <c r="J163" s="88">
        <f t="shared" si="52"/>
        <v>0</v>
      </c>
      <c r="K163" s="88">
        <f t="shared" si="52"/>
        <v>150</v>
      </c>
      <c r="L163" s="88">
        <f t="shared" si="52"/>
        <v>0</v>
      </c>
      <c r="M163" s="88">
        <f t="shared" si="52"/>
        <v>0</v>
      </c>
      <c r="N163" s="88">
        <f t="shared" si="52"/>
        <v>200</v>
      </c>
      <c r="O163" s="88">
        <f t="shared" ref="O163:T163" si="53">SUM(O158:O162)</f>
        <v>550</v>
      </c>
      <c r="P163" s="88">
        <f t="shared" si="53"/>
        <v>0</v>
      </c>
      <c r="Q163" s="88">
        <f t="shared" si="53"/>
        <v>50</v>
      </c>
      <c r="R163" s="88">
        <f t="shared" si="53"/>
        <v>1585</v>
      </c>
      <c r="S163" s="88">
        <f t="shared" si="53"/>
        <v>1082</v>
      </c>
      <c r="T163" s="89">
        <f t="shared" si="53"/>
        <v>4732</v>
      </c>
    </row>
    <row r="164" spans="5:20" s="11" customFormat="1" ht="24.75" x14ac:dyDescent="0.2">
      <c r="E164" s="98" t="s">
        <v>42</v>
      </c>
      <c r="F164" s="100">
        <v>1396</v>
      </c>
      <c r="G164" s="74">
        <v>5</v>
      </c>
      <c r="H164" s="74">
        <v>41</v>
      </c>
      <c r="I164" s="74">
        <v>275</v>
      </c>
      <c r="J164" s="76">
        <v>0</v>
      </c>
      <c r="K164" s="74">
        <v>141</v>
      </c>
      <c r="L164" s="74">
        <v>20</v>
      </c>
      <c r="M164" s="76">
        <v>0</v>
      </c>
      <c r="N164" s="74">
        <v>0</v>
      </c>
      <c r="O164" s="74">
        <v>63</v>
      </c>
      <c r="P164" s="74">
        <v>0</v>
      </c>
      <c r="Q164" s="74">
        <v>253</v>
      </c>
      <c r="R164" s="74">
        <v>364</v>
      </c>
      <c r="S164" s="76">
        <v>243</v>
      </c>
      <c r="T164" s="74">
        <f>G164+H164+I164+J164+K164+L164+M164+N164+O164+P164+Q164+R164+S164</f>
        <v>1405</v>
      </c>
    </row>
    <row r="165" spans="5:20" s="11" customFormat="1" ht="24.75" x14ac:dyDescent="0.2">
      <c r="E165" s="77"/>
      <c r="F165" s="93">
        <v>1397</v>
      </c>
      <c r="G165" s="79">
        <v>5</v>
      </c>
      <c r="H165" s="79">
        <v>7</v>
      </c>
      <c r="I165" s="79">
        <v>20</v>
      </c>
      <c r="J165" s="79">
        <v>0</v>
      </c>
      <c r="K165" s="79">
        <v>106</v>
      </c>
      <c r="L165" s="79">
        <v>4</v>
      </c>
      <c r="M165" s="79">
        <v>0</v>
      </c>
      <c r="N165" s="79">
        <v>0</v>
      </c>
      <c r="O165" s="79">
        <v>36</v>
      </c>
      <c r="P165" s="79">
        <v>0</v>
      </c>
      <c r="Q165" s="79">
        <v>103</v>
      </c>
      <c r="R165" s="79">
        <v>154</v>
      </c>
      <c r="S165" s="79">
        <v>294</v>
      </c>
      <c r="T165" s="79">
        <f>G165+H165+I165+J165+K165+L165+M165+N165+O165+P165+Q165+R165+S165</f>
        <v>729</v>
      </c>
    </row>
    <row r="166" spans="5:20" s="11" customFormat="1" ht="24.75" x14ac:dyDescent="0.2">
      <c r="E166" s="77"/>
      <c r="F166" s="93">
        <v>1398</v>
      </c>
      <c r="G166" s="79">
        <v>5</v>
      </c>
      <c r="H166" s="79">
        <v>21</v>
      </c>
      <c r="I166" s="79">
        <v>266</v>
      </c>
      <c r="J166" s="79">
        <v>0</v>
      </c>
      <c r="K166" s="79">
        <v>82</v>
      </c>
      <c r="L166" s="79">
        <v>7</v>
      </c>
      <c r="M166" s="79">
        <v>0</v>
      </c>
      <c r="N166" s="79">
        <v>0</v>
      </c>
      <c r="O166" s="79">
        <v>33</v>
      </c>
      <c r="P166" s="79">
        <v>0</v>
      </c>
      <c r="Q166" s="79">
        <v>159</v>
      </c>
      <c r="R166" s="79">
        <v>245</v>
      </c>
      <c r="S166" s="79">
        <v>164</v>
      </c>
      <c r="T166" s="79">
        <f>G166+H166+I166+J166+K166+L166+M166+N166+O166+P166+Q166+R166+S166</f>
        <v>982</v>
      </c>
    </row>
    <row r="167" spans="5:20" s="11" customFormat="1" ht="24.75" x14ac:dyDescent="0.2">
      <c r="E167" s="77"/>
      <c r="F167" s="93">
        <v>1399</v>
      </c>
      <c r="G167" s="79">
        <v>5</v>
      </c>
      <c r="H167" s="79">
        <v>31</v>
      </c>
      <c r="I167" s="79">
        <v>272</v>
      </c>
      <c r="J167" s="79">
        <v>0</v>
      </c>
      <c r="K167" s="79">
        <v>125</v>
      </c>
      <c r="L167" s="79">
        <v>15</v>
      </c>
      <c r="M167" s="79">
        <v>0</v>
      </c>
      <c r="N167" s="79">
        <v>0</v>
      </c>
      <c r="O167" s="79">
        <v>49</v>
      </c>
      <c r="P167" s="79">
        <v>0</v>
      </c>
      <c r="Q167" s="79">
        <v>221</v>
      </c>
      <c r="R167" s="79">
        <v>288</v>
      </c>
      <c r="S167" s="79">
        <v>193</v>
      </c>
      <c r="T167" s="79">
        <f>G167+H167+I167+J167+K167+L167+M167+N167+O167+P167+Q167+R167+S167</f>
        <v>1199</v>
      </c>
    </row>
    <row r="168" spans="5:20" s="11" customFormat="1" ht="25.5" thickBot="1" x14ac:dyDescent="0.25">
      <c r="E168" s="77"/>
      <c r="F168" s="101">
        <v>1400</v>
      </c>
      <c r="G168" s="85">
        <v>5</v>
      </c>
      <c r="H168" s="85">
        <v>22</v>
      </c>
      <c r="I168" s="85">
        <v>138</v>
      </c>
      <c r="J168" s="85">
        <v>0</v>
      </c>
      <c r="K168" s="85">
        <v>45</v>
      </c>
      <c r="L168" s="85">
        <v>3</v>
      </c>
      <c r="M168" s="85">
        <v>0</v>
      </c>
      <c r="N168" s="85">
        <v>0</v>
      </c>
      <c r="O168" s="85">
        <v>19</v>
      </c>
      <c r="P168" s="85">
        <v>0</v>
      </c>
      <c r="Q168" s="85">
        <v>64</v>
      </c>
      <c r="R168" s="85">
        <v>150</v>
      </c>
      <c r="S168" s="85">
        <v>100</v>
      </c>
      <c r="T168" s="85">
        <f>G168+H168+I168+J168+K168+L168+M168+N168+O168+P168+Q168+R168+S168</f>
        <v>546</v>
      </c>
    </row>
    <row r="169" spans="5:20" ht="25.5" thickBot="1" x14ac:dyDescent="0.25">
      <c r="E169" s="99"/>
      <c r="F169" s="87" t="s">
        <v>48</v>
      </c>
      <c r="G169" s="88">
        <f t="shared" ref="G169:N169" si="54">SUM(G164:G168)</f>
        <v>25</v>
      </c>
      <c r="H169" s="88">
        <f t="shared" si="54"/>
        <v>122</v>
      </c>
      <c r="I169" s="88">
        <f t="shared" si="54"/>
        <v>971</v>
      </c>
      <c r="J169" s="88">
        <f t="shared" si="54"/>
        <v>0</v>
      </c>
      <c r="K169" s="88">
        <f t="shared" si="54"/>
        <v>499</v>
      </c>
      <c r="L169" s="88">
        <f t="shared" si="54"/>
        <v>49</v>
      </c>
      <c r="M169" s="88">
        <f t="shared" si="54"/>
        <v>0</v>
      </c>
      <c r="N169" s="88">
        <f t="shared" si="54"/>
        <v>0</v>
      </c>
      <c r="O169" s="88">
        <f t="shared" ref="O169:T169" si="55">SUM(O164:O168)</f>
        <v>200</v>
      </c>
      <c r="P169" s="88">
        <f t="shared" si="55"/>
        <v>0</v>
      </c>
      <c r="Q169" s="88">
        <f t="shared" si="55"/>
        <v>800</v>
      </c>
      <c r="R169" s="88">
        <f t="shared" si="55"/>
        <v>1201</v>
      </c>
      <c r="S169" s="88">
        <f t="shared" si="55"/>
        <v>994</v>
      </c>
      <c r="T169" s="89">
        <f t="shared" si="55"/>
        <v>4861</v>
      </c>
    </row>
    <row r="170" spans="5:20" s="11" customFormat="1" ht="24.75" x14ac:dyDescent="0.2">
      <c r="E170" s="72" t="s">
        <v>43</v>
      </c>
      <c r="F170" s="100">
        <v>1396</v>
      </c>
      <c r="G170" s="74">
        <v>5</v>
      </c>
      <c r="H170" s="74">
        <v>20</v>
      </c>
      <c r="I170" s="74">
        <v>5</v>
      </c>
      <c r="J170" s="76">
        <v>0</v>
      </c>
      <c r="K170" s="74">
        <v>6</v>
      </c>
      <c r="L170" s="74">
        <v>10</v>
      </c>
      <c r="M170" s="76">
        <v>0</v>
      </c>
      <c r="N170" s="74">
        <v>0</v>
      </c>
      <c r="O170" s="74">
        <v>0</v>
      </c>
      <c r="P170" s="74">
        <v>31</v>
      </c>
      <c r="Q170" s="74">
        <v>0</v>
      </c>
      <c r="R170" s="74">
        <v>32</v>
      </c>
      <c r="S170" s="76">
        <v>22</v>
      </c>
      <c r="T170" s="74">
        <f>G170+H170+I170+J170+K170+L170+M170+N170+O170+P170+Q170+R170+S170</f>
        <v>131</v>
      </c>
    </row>
    <row r="171" spans="5:20" s="11" customFormat="1" ht="24.75" x14ac:dyDescent="0.2">
      <c r="E171" s="77"/>
      <c r="F171" s="93">
        <v>1397</v>
      </c>
      <c r="G171" s="79">
        <v>5</v>
      </c>
      <c r="H171" s="79">
        <v>9</v>
      </c>
      <c r="I171" s="79">
        <v>4</v>
      </c>
      <c r="J171" s="79">
        <v>0</v>
      </c>
      <c r="K171" s="79">
        <v>4</v>
      </c>
      <c r="L171" s="79">
        <v>2</v>
      </c>
      <c r="M171" s="79">
        <v>0</v>
      </c>
      <c r="N171" s="79">
        <v>0</v>
      </c>
      <c r="O171" s="79">
        <v>0</v>
      </c>
      <c r="P171" s="79">
        <v>14</v>
      </c>
      <c r="Q171" s="79">
        <v>0</v>
      </c>
      <c r="R171" s="79">
        <v>14</v>
      </c>
      <c r="S171" s="79">
        <v>11</v>
      </c>
      <c r="T171" s="79">
        <f>G171+H171+I171+J171+K171+L171+M171+N171+O171+P171+Q171+R171+S171</f>
        <v>63</v>
      </c>
    </row>
    <row r="172" spans="5:20" s="11" customFormat="1" ht="24.75" x14ac:dyDescent="0.2">
      <c r="E172" s="77"/>
      <c r="F172" s="93">
        <v>1398</v>
      </c>
      <c r="G172" s="79">
        <v>5</v>
      </c>
      <c r="H172" s="79">
        <v>10</v>
      </c>
      <c r="I172" s="79">
        <v>5</v>
      </c>
      <c r="J172" s="79">
        <v>0</v>
      </c>
      <c r="K172" s="79">
        <v>3</v>
      </c>
      <c r="L172" s="79">
        <v>4</v>
      </c>
      <c r="M172" s="79">
        <v>0</v>
      </c>
      <c r="N172" s="79">
        <v>0</v>
      </c>
      <c r="O172" s="79">
        <v>0</v>
      </c>
      <c r="P172" s="79">
        <v>19</v>
      </c>
      <c r="Q172" s="79">
        <v>0</v>
      </c>
      <c r="R172" s="79">
        <v>22</v>
      </c>
      <c r="S172" s="79">
        <v>15</v>
      </c>
      <c r="T172" s="79">
        <f>G172+H172+I172+J172+K172+L172+M172+N172+O172+P172+Q172+R172+S172</f>
        <v>83</v>
      </c>
    </row>
    <row r="173" spans="5:20" s="11" customFormat="1" ht="24.75" x14ac:dyDescent="0.2">
      <c r="E173" s="77"/>
      <c r="F173" s="93">
        <v>1399</v>
      </c>
      <c r="G173" s="79">
        <v>5</v>
      </c>
      <c r="H173" s="79">
        <v>16</v>
      </c>
      <c r="I173" s="79">
        <v>5</v>
      </c>
      <c r="J173" s="79">
        <v>0</v>
      </c>
      <c r="K173" s="79">
        <v>5</v>
      </c>
      <c r="L173" s="79">
        <v>7</v>
      </c>
      <c r="M173" s="79">
        <v>0</v>
      </c>
      <c r="N173" s="79">
        <v>0</v>
      </c>
      <c r="O173" s="79">
        <v>0</v>
      </c>
      <c r="P173" s="79">
        <v>23</v>
      </c>
      <c r="Q173" s="79">
        <v>0</v>
      </c>
      <c r="R173" s="79">
        <v>25</v>
      </c>
      <c r="S173" s="79">
        <v>18</v>
      </c>
      <c r="T173" s="79">
        <f>G173+H173+I173+J173+K173+L173+M173+N173+O173+P173+Q173+R173+S173</f>
        <v>104</v>
      </c>
    </row>
    <row r="174" spans="5:20" s="11" customFormat="1" ht="25.5" thickBot="1" x14ac:dyDescent="0.25">
      <c r="E174" s="77"/>
      <c r="F174" s="101">
        <v>1400</v>
      </c>
      <c r="G174" s="85">
        <v>5</v>
      </c>
      <c r="H174" s="85">
        <v>11</v>
      </c>
      <c r="I174" s="85">
        <v>3</v>
      </c>
      <c r="J174" s="85">
        <v>0</v>
      </c>
      <c r="K174" s="85">
        <v>2</v>
      </c>
      <c r="L174" s="85">
        <v>2</v>
      </c>
      <c r="M174" s="85">
        <v>0</v>
      </c>
      <c r="N174" s="85">
        <v>0</v>
      </c>
      <c r="O174" s="85">
        <v>0</v>
      </c>
      <c r="P174" s="85">
        <v>13</v>
      </c>
      <c r="Q174" s="85">
        <v>0</v>
      </c>
      <c r="R174" s="85">
        <v>13</v>
      </c>
      <c r="S174" s="85">
        <v>9</v>
      </c>
      <c r="T174" s="85">
        <f>G174+H174+I174+J174+K174+L174+M174+N174+O174+P174+Q174+R174+S174</f>
        <v>58</v>
      </c>
    </row>
    <row r="175" spans="5:20" ht="25.5" thickBot="1" x14ac:dyDescent="0.25">
      <c r="E175" s="86"/>
      <c r="F175" s="87" t="s">
        <v>48</v>
      </c>
      <c r="G175" s="88">
        <f t="shared" ref="G175:N175" si="56">SUM(G170:G174)</f>
        <v>25</v>
      </c>
      <c r="H175" s="88">
        <f t="shared" si="56"/>
        <v>66</v>
      </c>
      <c r="I175" s="88">
        <f t="shared" si="56"/>
        <v>22</v>
      </c>
      <c r="J175" s="88">
        <f t="shared" si="56"/>
        <v>0</v>
      </c>
      <c r="K175" s="88">
        <f t="shared" si="56"/>
        <v>20</v>
      </c>
      <c r="L175" s="88">
        <f t="shared" si="56"/>
        <v>25</v>
      </c>
      <c r="M175" s="88">
        <f t="shared" si="56"/>
        <v>0</v>
      </c>
      <c r="N175" s="88">
        <f t="shared" si="56"/>
        <v>0</v>
      </c>
      <c r="O175" s="88">
        <f t="shared" ref="O175:T175" si="57">SUM(O170:O174)</f>
        <v>0</v>
      </c>
      <c r="P175" s="88">
        <f t="shared" si="57"/>
        <v>100</v>
      </c>
      <c r="Q175" s="88">
        <f t="shared" si="57"/>
        <v>0</v>
      </c>
      <c r="R175" s="88">
        <f t="shared" si="57"/>
        <v>106</v>
      </c>
      <c r="S175" s="88">
        <f t="shared" si="57"/>
        <v>75</v>
      </c>
      <c r="T175" s="89">
        <f t="shared" si="57"/>
        <v>439</v>
      </c>
    </row>
    <row r="176" spans="5:20" ht="24.75" x14ac:dyDescent="0.2">
      <c r="E176" s="72" t="s">
        <v>44</v>
      </c>
      <c r="F176" s="90">
        <v>1396</v>
      </c>
      <c r="G176" s="91">
        <v>0</v>
      </c>
      <c r="H176" s="92">
        <v>6</v>
      </c>
      <c r="I176" s="92">
        <v>3</v>
      </c>
      <c r="J176" s="91">
        <v>0</v>
      </c>
      <c r="K176" s="91">
        <v>0</v>
      </c>
      <c r="L176" s="91">
        <v>0</v>
      </c>
      <c r="M176" s="91">
        <v>0</v>
      </c>
      <c r="N176" s="92">
        <v>0</v>
      </c>
      <c r="O176" s="92">
        <v>0</v>
      </c>
      <c r="P176" s="92">
        <v>0</v>
      </c>
      <c r="Q176" s="92">
        <v>0</v>
      </c>
      <c r="R176" s="92">
        <v>61</v>
      </c>
      <c r="S176" s="91">
        <v>41</v>
      </c>
      <c r="T176" s="92">
        <f>G176+H176+I176+J176+K176+L176+M176+N176+O176+P176+Q176+R176+S176</f>
        <v>111</v>
      </c>
    </row>
    <row r="177" spans="5:21" s="11" customFormat="1" ht="24.75" x14ac:dyDescent="0.2">
      <c r="E177" s="77"/>
      <c r="F177" s="93">
        <v>1397</v>
      </c>
      <c r="G177" s="79">
        <v>0</v>
      </c>
      <c r="H177" s="79">
        <v>3</v>
      </c>
      <c r="I177" s="79">
        <v>10</v>
      </c>
      <c r="J177" s="79">
        <v>0</v>
      </c>
      <c r="K177" s="79">
        <v>0</v>
      </c>
      <c r="L177" s="79">
        <v>0</v>
      </c>
      <c r="M177" s="79">
        <v>0</v>
      </c>
      <c r="N177" s="79">
        <v>0</v>
      </c>
      <c r="O177" s="79">
        <v>0</v>
      </c>
      <c r="P177" s="79">
        <v>0</v>
      </c>
      <c r="Q177" s="79">
        <v>0</v>
      </c>
      <c r="R177" s="79">
        <v>18</v>
      </c>
      <c r="S177" s="79">
        <v>17</v>
      </c>
      <c r="T177" s="79">
        <f>G177+H177+I177+J177+K177+L177+M177+N177+O177+P177+Q177+R177+S177</f>
        <v>48</v>
      </c>
    </row>
    <row r="178" spans="5:21" s="11" customFormat="1" ht="24.75" x14ac:dyDescent="0.2">
      <c r="E178" s="77"/>
      <c r="F178" s="93">
        <v>1398</v>
      </c>
      <c r="G178" s="79">
        <v>0</v>
      </c>
      <c r="H178" s="79">
        <v>3</v>
      </c>
      <c r="I178" s="79">
        <v>3</v>
      </c>
      <c r="J178" s="79">
        <v>0</v>
      </c>
      <c r="K178" s="79">
        <v>0</v>
      </c>
      <c r="L178" s="79">
        <v>0</v>
      </c>
      <c r="M178" s="79">
        <v>0</v>
      </c>
      <c r="N178" s="79">
        <v>0</v>
      </c>
      <c r="O178" s="79">
        <v>0</v>
      </c>
      <c r="P178" s="79">
        <v>0</v>
      </c>
      <c r="Q178" s="79">
        <v>0</v>
      </c>
      <c r="R178" s="79">
        <v>41</v>
      </c>
      <c r="S178" s="79">
        <v>27</v>
      </c>
      <c r="T178" s="79">
        <f>G178+H178+I178+J178+K178+L178+M178+N178+O178+P178+Q178+R178+S178</f>
        <v>74</v>
      </c>
    </row>
    <row r="179" spans="5:21" s="11" customFormat="1" ht="24.75" x14ac:dyDescent="0.2">
      <c r="E179" s="77"/>
      <c r="F179" s="93">
        <v>1399</v>
      </c>
      <c r="G179" s="79">
        <v>0</v>
      </c>
      <c r="H179" s="79">
        <v>5</v>
      </c>
      <c r="I179" s="79">
        <v>3</v>
      </c>
      <c r="J179" s="79">
        <v>0</v>
      </c>
      <c r="K179" s="79">
        <v>0</v>
      </c>
      <c r="L179" s="79">
        <v>0</v>
      </c>
      <c r="M179" s="79">
        <v>0</v>
      </c>
      <c r="N179" s="79">
        <v>0</v>
      </c>
      <c r="O179" s="79">
        <v>0</v>
      </c>
      <c r="P179" s="79">
        <v>0</v>
      </c>
      <c r="Q179" s="79">
        <v>0</v>
      </c>
      <c r="R179" s="79">
        <v>48</v>
      </c>
      <c r="S179" s="79">
        <v>32</v>
      </c>
      <c r="T179" s="79">
        <f>G179+H179+I179+J179+K179+L179+M179+N179+O179+P179+Q179+R179+S179</f>
        <v>88</v>
      </c>
    </row>
    <row r="180" spans="5:21" ht="25.5" thickBot="1" x14ac:dyDescent="0.25">
      <c r="E180" s="77"/>
      <c r="F180" s="96">
        <v>1400</v>
      </c>
      <c r="G180" s="97">
        <v>0</v>
      </c>
      <c r="H180" s="97">
        <v>3</v>
      </c>
      <c r="I180" s="97">
        <v>1</v>
      </c>
      <c r="J180" s="97">
        <v>0</v>
      </c>
      <c r="K180" s="97">
        <v>0</v>
      </c>
      <c r="L180" s="97">
        <v>0</v>
      </c>
      <c r="M180" s="97">
        <v>0</v>
      </c>
      <c r="N180" s="97">
        <v>0</v>
      </c>
      <c r="O180" s="97">
        <v>0</v>
      </c>
      <c r="P180" s="97">
        <v>0</v>
      </c>
      <c r="Q180" s="97">
        <v>0</v>
      </c>
      <c r="R180" s="97">
        <v>25</v>
      </c>
      <c r="S180" s="97">
        <v>17</v>
      </c>
      <c r="T180" s="97">
        <f>G180+H180+I180+J180+K180+L180+M180+N180+O180+P180+Q180+R180+S180</f>
        <v>46</v>
      </c>
    </row>
    <row r="181" spans="5:21" ht="25.5" thickBot="1" x14ac:dyDescent="0.25">
      <c r="E181" s="86"/>
      <c r="F181" s="87" t="s">
        <v>48</v>
      </c>
      <c r="G181" s="88">
        <f t="shared" ref="G181:N181" si="58">SUM(G176:G180)</f>
        <v>0</v>
      </c>
      <c r="H181" s="88">
        <f t="shared" si="58"/>
        <v>20</v>
      </c>
      <c r="I181" s="88">
        <f t="shared" si="58"/>
        <v>20</v>
      </c>
      <c r="J181" s="88">
        <f t="shared" si="58"/>
        <v>0</v>
      </c>
      <c r="K181" s="88">
        <f t="shared" si="58"/>
        <v>0</v>
      </c>
      <c r="L181" s="88">
        <f t="shared" si="58"/>
        <v>0</v>
      </c>
      <c r="M181" s="88">
        <f t="shared" si="58"/>
        <v>0</v>
      </c>
      <c r="N181" s="88">
        <f t="shared" si="58"/>
        <v>0</v>
      </c>
      <c r="O181" s="88">
        <f t="shared" ref="O181:T181" si="59">SUM(O176:O180)</f>
        <v>0</v>
      </c>
      <c r="P181" s="88">
        <f t="shared" si="59"/>
        <v>0</v>
      </c>
      <c r="Q181" s="88">
        <f t="shared" si="59"/>
        <v>0</v>
      </c>
      <c r="R181" s="88">
        <f t="shared" si="59"/>
        <v>193</v>
      </c>
      <c r="S181" s="88">
        <f t="shared" si="59"/>
        <v>134</v>
      </c>
      <c r="T181" s="89">
        <f t="shared" si="59"/>
        <v>367</v>
      </c>
    </row>
    <row r="182" spans="5:21" s="11" customFormat="1" ht="24.75" x14ac:dyDescent="0.2">
      <c r="E182" s="72" t="s">
        <v>45</v>
      </c>
      <c r="F182" s="100">
        <v>1396</v>
      </c>
      <c r="G182" s="74">
        <v>5</v>
      </c>
      <c r="H182" s="74">
        <v>48</v>
      </c>
      <c r="I182" s="74">
        <v>15</v>
      </c>
      <c r="J182" s="76">
        <v>0</v>
      </c>
      <c r="K182" s="74">
        <v>7</v>
      </c>
      <c r="L182" s="74">
        <v>23</v>
      </c>
      <c r="M182" s="76">
        <v>0</v>
      </c>
      <c r="N182" s="74">
        <v>0</v>
      </c>
      <c r="O182" s="74">
        <v>0</v>
      </c>
      <c r="P182" s="74">
        <v>0</v>
      </c>
      <c r="Q182" s="74">
        <v>0</v>
      </c>
      <c r="R182" s="74">
        <v>695</v>
      </c>
      <c r="S182" s="76">
        <v>392</v>
      </c>
      <c r="T182" s="74">
        <f>G182+H182+I182+J182+K182+L182+M182+N182+O182+P182+Q182+R182+S182</f>
        <v>1185</v>
      </c>
    </row>
    <row r="183" spans="5:21" s="11" customFormat="1" ht="24.75" x14ac:dyDescent="0.2">
      <c r="E183" s="77"/>
      <c r="F183" s="93">
        <v>1397</v>
      </c>
      <c r="G183" s="79">
        <v>5</v>
      </c>
      <c r="H183" s="79">
        <v>17</v>
      </c>
      <c r="I183" s="79">
        <v>10</v>
      </c>
      <c r="J183" s="79">
        <v>0</v>
      </c>
      <c r="K183" s="79">
        <v>5</v>
      </c>
      <c r="L183" s="79">
        <v>5</v>
      </c>
      <c r="M183" s="79">
        <v>0</v>
      </c>
      <c r="N183" s="79">
        <v>0</v>
      </c>
      <c r="O183" s="79">
        <v>0</v>
      </c>
      <c r="P183" s="79">
        <v>0</v>
      </c>
      <c r="Q183" s="79">
        <v>0</v>
      </c>
      <c r="R183" s="79">
        <v>290</v>
      </c>
      <c r="S183" s="79">
        <v>206</v>
      </c>
      <c r="T183" s="79">
        <f>G183+H183+I183+J183+K183+L183+M183+N183+O183+P183+Q183+R183+S183</f>
        <v>538</v>
      </c>
    </row>
    <row r="184" spans="5:21" s="11" customFormat="1" ht="24.75" x14ac:dyDescent="0.2">
      <c r="E184" s="77"/>
      <c r="F184" s="93">
        <v>1398</v>
      </c>
      <c r="G184" s="79">
        <v>5</v>
      </c>
      <c r="H184" s="79">
        <v>25</v>
      </c>
      <c r="I184" s="79">
        <v>13</v>
      </c>
      <c r="J184" s="79">
        <v>0</v>
      </c>
      <c r="K184" s="79">
        <v>4</v>
      </c>
      <c r="L184" s="79">
        <v>8</v>
      </c>
      <c r="M184" s="79">
        <v>0</v>
      </c>
      <c r="N184" s="79">
        <v>0</v>
      </c>
      <c r="O184" s="79">
        <v>0</v>
      </c>
      <c r="P184" s="79">
        <v>0</v>
      </c>
      <c r="Q184" s="79">
        <v>0</v>
      </c>
      <c r="R184" s="79">
        <v>494</v>
      </c>
      <c r="S184" s="79">
        <v>312</v>
      </c>
      <c r="T184" s="79">
        <f>G184+H184+I184+J184+K184+L184+M184+N184+O184+P184+Q184+R184+S184</f>
        <v>861</v>
      </c>
    </row>
    <row r="185" spans="5:21" s="11" customFormat="1" ht="24.75" x14ac:dyDescent="0.2">
      <c r="E185" s="77"/>
      <c r="F185" s="93">
        <v>1399</v>
      </c>
      <c r="G185" s="79">
        <v>5</v>
      </c>
      <c r="H185" s="79">
        <v>37</v>
      </c>
      <c r="I185" s="79">
        <v>14</v>
      </c>
      <c r="J185" s="79">
        <v>0</v>
      </c>
      <c r="K185" s="79">
        <v>6</v>
      </c>
      <c r="L185" s="79">
        <v>16</v>
      </c>
      <c r="M185" s="79">
        <v>0</v>
      </c>
      <c r="N185" s="79">
        <v>0</v>
      </c>
      <c r="O185" s="79">
        <v>0</v>
      </c>
      <c r="P185" s="79">
        <v>0</v>
      </c>
      <c r="Q185" s="79">
        <v>0</v>
      </c>
      <c r="R185" s="79">
        <v>558</v>
      </c>
      <c r="S185" s="79">
        <v>442</v>
      </c>
      <c r="T185" s="79">
        <f>G185+H185+I185+J185+K185+L185+M185+N185+O185+P185+Q185+R185+S185</f>
        <v>1078</v>
      </c>
    </row>
    <row r="186" spans="5:21" s="11" customFormat="1" ht="25.5" thickBot="1" x14ac:dyDescent="0.25">
      <c r="E186" s="77"/>
      <c r="F186" s="101">
        <v>1400</v>
      </c>
      <c r="G186" s="85">
        <v>5</v>
      </c>
      <c r="H186" s="85">
        <v>25</v>
      </c>
      <c r="I186" s="85">
        <v>7</v>
      </c>
      <c r="J186" s="85">
        <v>0</v>
      </c>
      <c r="K186" s="85">
        <v>3</v>
      </c>
      <c r="L186" s="85">
        <v>4</v>
      </c>
      <c r="M186" s="85">
        <v>0</v>
      </c>
      <c r="N186" s="85">
        <v>0</v>
      </c>
      <c r="O186" s="85">
        <v>0</v>
      </c>
      <c r="P186" s="85">
        <v>0</v>
      </c>
      <c r="Q186" s="85">
        <v>0</v>
      </c>
      <c r="R186" s="85">
        <v>280</v>
      </c>
      <c r="S186" s="85">
        <v>191</v>
      </c>
      <c r="T186" s="85">
        <f>G186+H186+I186+J186+K186+L186+M186+N186+O186+P186+Q186+R186+S186</f>
        <v>515</v>
      </c>
    </row>
    <row r="187" spans="5:21" ht="25.5" thickBot="1" x14ac:dyDescent="0.25">
      <c r="E187" s="86"/>
      <c r="F187" s="87" t="s">
        <v>48</v>
      </c>
      <c r="G187" s="88">
        <f t="shared" ref="G187:N187" si="60">SUM(G182:G186)</f>
        <v>25</v>
      </c>
      <c r="H187" s="88">
        <f t="shared" si="60"/>
        <v>152</v>
      </c>
      <c r="I187" s="88">
        <f t="shared" si="60"/>
        <v>59</v>
      </c>
      <c r="J187" s="88">
        <f t="shared" si="60"/>
        <v>0</v>
      </c>
      <c r="K187" s="88">
        <f t="shared" si="60"/>
        <v>25</v>
      </c>
      <c r="L187" s="88">
        <f t="shared" si="60"/>
        <v>56</v>
      </c>
      <c r="M187" s="88">
        <f t="shared" si="60"/>
        <v>0</v>
      </c>
      <c r="N187" s="88">
        <f t="shared" si="60"/>
        <v>0</v>
      </c>
      <c r="O187" s="88">
        <f t="shared" ref="O187:T187" si="61">SUM(O182:O186)</f>
        <v>0</v>
      </c>
      <c r="P187" s="88">
        <f t="shared" si="61"/>
        <v>0</v>
      </c>
      <c r="Q187" s="88">
        <f t="shared" si="61"/>
        <v>0</v>
      </c>
      <c r="R187" s="88">
        <f t="shared" si="61"/>
        <v>2317</v>
      </c>
      <c r="S187" s="88">
        <f t="shared" si="61"/>
        <v>1543</v>
      </c>
      <c r="T187" s="89">
        <f t="shared" si="61"/>
        <v>4177</v>
      </c>
    </row>
    <row r="188" spans="5:21" s="11" customFormat="1" ht="24.75" x14ac:dyDescent="0.2">
      <c r="E188" s="72" t="s">
        <v>46</v>
      </c>
      <c r="F188" s="100">
        <v>1396</v>
      </c>
      <c r="G188" s="74">
        <v>5</v>
      </c>
      <c r="H188" s="74">
        <v>8</v>
      </c>
      <c r="I188" s="74">
        <v>0</v>
      </c>
      <c r="J188" s="74">
        <v>18</v>
      </c>
      <c r="K188" s="76">
        <v>0</v>
      </c>
      <c r="L188" s="76">
        <v>0</v>
      </c>
      <c r="M188" s="76">
        <v>0</v>
      </c>
      <c r="N188" s="74">
        <v>0</v>
      </c>
      <c r="O188" s="74">
        <v>0</v>
      </c>
      <c r="P188" s="74">
        <v>0</v>
      </c>
      <c r="Q188" s="74">
        <v>0</v>
      </c>
      <c r="R188" s="74">
        <v>15</v>
      </c>
      <c r="S188" s="76">
        <v>10</v>
      </c>
      <c r="T188" s="74">
        <f>G188+H188+I188+J188+K188+L188+M188+N188+O188+P188+Q188+R188+S188</f>
        <v>56</v>
      </c>
    </row>
    <row r="189" spans="5:21" s="11" customFormat="1" ht="24.75" x14ac:dyDescent="0.2">
      <c r="E189" s="77"/>
      <c r="F189" s="93">
        <v>1397</v>
      </c>
      <c r="G189" s="79">
        <v>5</v>
      </c>
      <c r="H189" s="79">
        <v>4</v>
      </c>
      <c r="I189" s="79">
        <v>0</v>
      </c>
      <c r="J189" s="79">
        <v>15</v>
      </c>
      <c r="K189" s="79">
        <v>0</v>
      </c>
      <c r="L189" s="79">
        <v>0</v>
      </c>
      <c r="M189" s="79">
        <v>0</v>
      </c>
      <c r="N189" s="79">
        <v>0</v>
      </c>
      <c r="O189" s="79">
        <v>0</v>
      </c>
      <c r="P189" s="79">
        <v>0</v>
      </c>
      <c r="Q189" s="79">
        <v>0</v>
      </c>
      <c r="R189" s="79">
        <v>8</v>
      </c>
      <c r="S189" s="79">
        <v>5</v>
      </c>
      <c r="T189" s="79">
        <f>G189+H189+I189+J189+K189+L189+M189+N189+O189+P189+Q189+R189+S189</f>
        <v>37</v>
      </c>
    </row>
    <row r="190" spans="5:21" s="11" customFormat="1" ht="24.75" x14ac:dyDescent="0.2">
      <c r="E190" s="77"/>
      <c r="F190" s="93">
        <v>1398</v>
      </c>
      <c r="G190" s="79">
        <v>5</v>
      </c>
      <c r="H190" s="79">
        <v>4</v>
      </c>
      <c r="I190" s="79">
        <v>0</v>
      </c>
      <c r="J190" s="79">
        <v>15</v>
      </c>
      <c r="K190" s="79">
        <v>0</v>
      </c>
      <c r="L190" s="79">
        <v>0</v>
      </c>
      <c r="M190" s="79">
        <v>0</v>
      </c>
      <c r="N190" s="79">
        <v>0</v>
      </c>
      <c r="O190" s="79">
        <v>0</v>
      </c>
      <c r="P190" s="79">
        <v>0</v>
      </c>
      <c r="Q190" s="79">
        <v>0</v>
      </c>
      <c r="R190" s="79">
        <v>10</v>
      </c>
      <c r="S190" s="79">
        <v>7</v>
      </c>
      <c r="T190" s="79">
        <f>G190+H190+I190+J190+K190+L190+M190+N190+O190+P190+Q190+R190+S190</f>
        <v>41</v>
      </c>
    </row>
    <row r="191" spans="5:21" s="11" customFormat="1" ht="24.75" x14ac:dyDescent="0.2">
      <c r="E191" s="77"/>
      <c r="F191" s="93">
        <v>1399</v>
      </c>
      <c r="G191" s="79">
        <v>5</v>
      </c>
      <c r="H191" s="79">
        <v>6</v>
      </c>
      <c r="I191" s="79">
        <v>0</v>
      </c>
      <c r="J191" s="79">
        <v>14</v>
      </c>
      <c r="K191" s="79">
        <v>0</v>
      </c>
      <c r="L191" s="79">
        <v>0</v>
      </c>
      <c r="M191" s="79">
        <v>0</v>
      </c>
      <c r="N191" s="79">
        <v>0</v>
      </c>
      <c r="O191" s="79">
        <v>0</v>
      </c>
      <c r="P191" s="79">
        <v>0</v>
      </c>
      <c r="Q191" s="79">
        <v>0</v>
      </c>
      <c r="R191" s="79">
        <v>12</v>
      </c>
      <c r="S191" s="79">
        <v>8</v>
      </c>
      <c r="T191" s="79">
        <f>G191+H191+I191+J191+K191+L191+M191+N191+O191+P191+Q191+R191+S191</f>
        <v>45</v>
      </c>
    </row>
    <row r="192" spans="5:21" s="11" customFormat="1" ht="21.75" customHeight="1" thickBot="1" x14ac:dyDescent="0.25">
      <c r="E192" s="77"/>
      <c r="F192" s="101">
        <v>1400</v>
      </c>
      <c r="G192" s="85">
        <v>5</v>
      </c>
      <c r="H192" s="85">
        <v>4</v>
      </c>
      <c r="I192" s="85">
        <v>0</v>
      </c>
      <c r="J192" s="85">
        <v>7</v>
      </c>
      <c r="K192" s="85">
        <v>0</v>
      </c>
      <c r="L192" s="85">
        <v>0</v>
      </c>
      <c r="M192" s="85">
        <v>0</v>
      </c>
      <c r="N192" s="85">
        <v>0</v>
      </c>
      <c r="O192" s="85">
        <v>0</v>
      </c>
      <c r="P192" s="85">
        <v>0</v>
      </c>
      <c r="Q192" s="85">
        <v>0</v>
      </c>
      <c r="R192" s="85">
        <v>6</v>
      </c>
      <c r="S192" s="85">
        <v>4</v>
      </c>
      <c r="T192" s="85">
        <f>G192+H192+I192+J192+K192+L192+M192+N192+O192+P192+Q192+R192+S192</f>
        <v>26</v>
      </c>
      <c r="U192" s="49"/>
    </row>
    <row r="193" spans="5:25" ht="25.5" thickBot="1" x14ac:dyDescent="0.25">
      <c r="E193" s="86"/>
      <c r="F193" s="87" t="s">
        <v>48</v>
      </c>
      <c r="G193" s="88">
        <f t="shared" ref="G193:N193" si="62">SUM(G188:G192)</f>
        <v>25</v>
      </c>
      <c r="H193" s="88">
        <f t="shared" si="62"/>
        <v>26</v>
      </c>
      <c r="I193" s="88">
        <f t="shared" si="62"/>
        <v>0</v>
      </c>
      <c r="J193" s="88">
        <f t="shared" si="62"/>
        <v>69</v>
      </c>
      <c r="K193" s="88">
        <f t="shared" si="62"/>
        <v>0</v>
      </c>
      <c r="L193" s="88">
        <f t="shared" si="62"/>
        <v>0</v>
      </c>
      <c r="M193" s="88">
        <f t="shared" si="62"/>
        <v>0</v>
      </c>
      <c r="N193" s="88">
        <f t="shared" si="62"/>
        <v>0</v>
      </c>
      <c r="O193" s="88">
        <f t="shared" ref="O193:T193" si="63">SUM(O188:O192)</f>
        <v>0</v>
      </c>
      <c r="P193" s="88">
        <f t="shared" si="63"/>
        <v>0</v>
      </c>
      <c r="Q193" s="88">
        <f t="shared" si="63"/>
        <v>0</v>
      </c>
      <c r="R193" s="88">
        <f t="shared" si="63"/>
        <v>51</v>
      </c>
      <c r="S193" s="88">
        <f t="shared" si="63"/>
        <v>34</v>
      </c>
      <c r="T193" s="89">
        <f t="shared" si="63"/>
        <v>205</v>
      </c>
      <c r="U193" s="49"/>
    </row>
    <row r="194" spans="5:25" ht="20.25" customHeight="1" x14ac:dyDescent="0.2">
      <c r="E194" s="72" t="s">
        <v>15</v>
      </c>
      <c r="F194" s="90">
        <v>1396</v>
      </c>
      <c r="G194" s="92">
        <f t="shared" ref="G194:S194" si="64">G2+G8+G14+G20+G26+G32+G38+G44+G50+G56+G62+G68+G74+G80+G86+G92+G98+G104+G110+G116+G122+G128+G134+G140+G146+G152+G158+G164+G170+G176+G182+G188</f>
        <v>4898</v>
      </c>
      <c r="H194" s="92">
        <f t="shared" si="64"/>
        <v>1317</v>
      </c>
      <c r="I194" s="92">
        <f t="shared" si="64"/>
        <v>2664</v>
      </c>
      <c r="J194" s="92">
        <f t="shared" si="64"/>
        <v>3051</v>
      </c>
      <c r="K194" s="92">
        <f t="shared" si="64"/>
        <v>807</v>
      </c>
      <c r="L194" s="92">
        <f t="shared" si="64"/>
        <v>915</v>
      </c>
      <c r="M194" s="92">
        <f t="shared" si="64"/>
        <v>1351</v>
      </c>
      <c r="N194" s="92">
        <f t="shared" si="64"/>
        <v>836</v>
      </c>
      <c r="O194" s="92">
        <f t="shared" si="64"/>
        <v>767</v>
      </c>
      <c r="P194" s="92">
        <f t="shared" si="64"/>
        <v>920</v>
      </c>
      <c r="Q194" s="92">
        <f t="shared" si="64"/>
        <v>756</v>
      </c>
      <c r="R194" s="92">
        <f t="shared" si="64"/>
        <v>7276</v>
      </c>
      <c r="S194" s="92">
        <f t="shared" si="64"/>
        <v>5048</v>
      </c>
      <c r="T194" s="92">
        <f>G194+H194+I194+J194+K194+L194+M194+N194+O194+P194+Q194+R194+S194</f>
        <v>30606</v>
      </c>
      <c r="U194" s="50"/>
    </row>
    <row r="195" spans="5:25" ht="24.75" x14ac:dyDescent="0.2">
      <c r="E195" s="77"/>
      <c r="F195" s="94">
        <v>1397</v>
      </c>
      <c r="G195" s="95">
        <f t="shared" ref="G195:S198" si="65">G3+G9+G15+G21+G27+G33+G39+G45+G51+G57+G63+G69+G75+G81+G87+G93+G99+G105+G111+G117+G123+G129+G135+G141+G147+G153+G159+G165+G171+G177+G183+G189</f>
        <v>2675</v>
      </c>
      <c r="H195" s="95">
        <f t="shared" si="65"/>
        <v>1041</v>
      </c>
      <c r="I195" s="95">
        <f t="shared" si="65"/>
        <v>1382</v>
      </c>
      <c r="J195" s="95">
        <f t="shared" si="65"/>
        <v>2134</v>
      </c>
      <c r="K195" s="95">
        <f t="shared" si="65"/>
        <v>599</v>
      </c>
      <c r="L195" s="95">
        <f t="shared" si="65"/>
        <v>199</v>
      </c>
      <c r="M195" s="95">
        <f t="shared" si="65"/>
        <v>949</v>
      </c>
      <c r="N195" s="95">
        <f t="shared" si="65"/>
        <v>238</v>
      </c>
      <c r="O195" s="95">
        <f t="shared" si="65"/>
        <v>311</v>
      </c>
      <c r="P195" s="95">
        <f t="shared" si="65"/>
        <v>394</v>
      </c>
      <c r="Q195" s="95">
        <f t="shared" si="65"/>
        <v>299</v>
      </c>
      <c r="R195" s="95">
        <f t="shared" si="65"/>
        <v>2911</v>
      </c>
      <c r="S195" s="95">
        <f t="shared" si="65"/>
        <v>2729</v>
      </c>
      <c r="T195" s="95">
        <f>G195+H195+I195+J195+K195+L195+M195+N195+O195+P195+Q195+R195+S195</f>
        <v>15861</v>
      </c>
      <c r="U195" s="50"/>
      <c r="V195" s="2">
        <f>G195/15861</f>
        <v>0.16865267007124393</v>
      </c>
      <c r="W195" s="2">
        <f t="shared" ref="W195:Y195" si="66">H195/15861</f>
        <v>6.5632683941743902E-2</v>
      </c>
      <c r="X195" s="2">
        <f t="shared" si="66"/>
        <v>8.7131958892881917E-2</v>
      </c>
      <c r="Y195" s="2">
        <f t="shared" si="66"/>
        <v>0.13454384969421854</v>
      </c>
    </row>
    <row r="196" spans="5:25" ht="24.75" x14ac:dyDescent="0.2">
      <c r="E196" s="77"/>
      <c r="F196" s="94">
        <v>1398</v>
      </c>
      <c r="G196" s="95">
        <f t="shared" si="65"/>
        <v>3273</v>
      </c>
      <c r="H196" s="95">
        <f t="shared" si="65"/>
        <v>680</v>
      </c>
      <c r="I196" s="95">
        <f t="shared" si="65"/>
        <v>2577</v>
      </c>
      <c r="J196" s="95">
        <f t="shared" si="65"/>
        <v>2632</v>
      </c>
      <c r="K196" s="95">
        <f t="shared" si="65"/>
        <v>460</v>
      </c>
      <c r="L196" s="95">
        <f t="shared" si="65"/>
        <v>334</v>
      </c>
      <c r="M196" s="95">
        <f t="shared" si="65"/>
        <v>1151</v>
      </c>
      <c r="N196" s="95">
        <f t="shared" si="65"/>
        <v>336</v>
      </c>
      <c r="O196" s="95">
        <f t="shared" si="65"/>
        <v>400</v>
      </c>
      <c r="P196" s="95">
        <f t="shared" si="65"/>
        <v>543</v>
      </c>
      <c r="Q196" s="95">
        <f t="shared" si="65"/>
        <v>471</v>
      </c>
      <c r="R196" s="95">
        <f t="shared" si="65"/>
        <v>5047</v>
      </c>
      <c r="S196" s="95">
        <f t="shared" si="65"/>
        <v>3367</v>
      </c>
      <c r="T196" s="95">
        <f>G196+H196+I196+J196+K196+L196+M196+N196+O196+P196+Q196+R196+S196</f>
        <v>21271</v>
      </c>
      <c r="U196" s="50"/>
      <c r="V196" s="2">
        <f>V195*100</f>
        <v>16.865267007124395</v>
      </c>
      <c r="W196" s="2">
        <f t="shared" ref="W196:Y196" si="67">W195*100</f>
        <v>6.5632683941743899</v>
      </c>
      <c r="X196" s="2">
        <f t="shared" si="67"/>
        <v>8.7131958892881922</v>
      </c>
      <c r="Y196" s="2">
        <f t="shared" si="67"/>
        <v>13.454384969421854</v>
      </c>
    </row>
    <row r="197" spans="5:25" ht="24.75" x14ac:dyDescent="0.2">
      <c r="E197" s="77"/>
      <c r="F197" s="94">
        <v>1399</v>
      </c>
      <c r="G197" s="95">
        <f t="shared" si="65"/>
        <v>3831</v>
      </c>
      <c r="H197" s="95">
        <f t="shared" si="65"/>
        <v>1020</v>
      </c>
      <c r="I197" s="95">
        <f t="shared" si="65"/>
        <v>2689</v>
      </c>
      <c r="J197" s="95">
        <f t="shared" si="65"/>
        <v>2430</v>
      </c>
      <c r="K197" s="95">
        <f t="shared" si="65"/>
        <v>698</v>
      </c>
      <c r="L197" s="95">
        <f t="shared" si="65"/>
        <v>669</v>
      </c>
      <c r="M197" s="95">
        <f t="shared" si="65"/>
        <v>1249</v>
      </c>
      <c r="N197" s="95">
        <f t="shared" si="65"/>
        <v>651</v>
      </c>
      <c r="O197" s="95">
        <f t="shared" si="65"/>
        <v>640</v>
      </c>
      <c r="P197" s="95">
        <f t="shared" si="65"/>
        <v>677</v>
      </c>
      <c r="Q197" s="95">
        <f t="shared" si="65"/>
        <v>644</v>
      </c>
      <c r="R197" s="95">
        <f t="shared" si="65"/>
        <v>5594</v>
      </c>
      <c r="S197" s="95">
        <f t="shared" si="65"/>
        <v>3851</v>
      </c>
      <c r="T197" s="95">
        <f>G197+H197+I197+J197+K197+L197+M197+N197+O197+P197+Q197+R197+S197</f>
        <v>24643</v>
      </c>
      <c r="U197" s="50"/>
    </row>
    <row r="198" spans="5:25" ht="25.5" thickBot="1" x14ac:dyDescent="0.25">
      <c r="E198" s="77"/>
      <c r="F198" s="96">
        <v>1400</v>
      </c>
      <c r="G198" s="97">
        <f t="shared" si="65"/>
        <v>2073</v>
      </c>
      <c r="H198" s="102">
        <f t="shared" si="65"/>
        <v>701</v>
      </c>
      <c r="I198" s="97">
        <f t="shared" si="65"/>
        <v>1355</v>
      </c>
      <c r="J198" s="97">
        <f t="shared" si="65"/>
        <v>1151</v>
      </c>
      <c r="K198" s="97">
        <f t="shared" si="65"/>
        <v>251</v>
      </c>
      <c r="L198" s="97">
        <f t="shared" si="65"/>
        <v>152</v>
      </c>
      <c r="M198" s="97">
        <f t="shared" si="65"/>
        <v>901</v>
      </c>
      <c r="N198" s="97">
        <f t="shared" si="65"/>
        <v>179</v>
      </c>
      <c r="O198" s="97">
        <f t="shared" si="65"/>
        <v>220</v>
      </c>
      <c r="P198" s="97">
        <f t="shared" si="65"/>
        <v>364</v>
      </c>
      <c r="Q198" s="97">
        <f t="shared" si="65"/>
        <v>189</v>
      </c>
      <c r="R198" s="97">
        <f t="shared" si="65"/>
        <v>3360</v>
      </c>
      <c r="S198" s="97">
        <f t="shared" si="65"/>
        <v>2047</v>
      </c>
      <c r="T198" s="97">
        <f>G198+H198+I198+J198+K198+L198+M198+N198+O198+P198+Q198+R198+S198</f>
        <v>12943</v>
      </c>
      <c r="U198" s="50"/>
    </row>
    <row r="199" spans="5:25" ht="25.5" thickBot="1" x14ac:dyDescent="0.45">
      <c r="E199" s="86"/>
      <c r="F199" s="87" t="s">
        <v>48</v>
      </c>
      <c r="G199" s="88">
        <f t="shared" ref="G199:N199" si="68">SUM(G194:G198)</f>
        <v>16750</v>
      </c>
      <c r="H199" s="88">
        <f t="shared" si="68"/>
        <v>4759</v>
      </c>
      <c r="I199" s="88">
        <f t="shared" si="68"/>
        <v>10667</v>
      </c>
      <c r="J199" s="88">
        <f t="shared" si="68"/>
        <v>11398</v>
      </c>
      <c r="K199" s="88">
        <f t="shared" si="68"/>
        <v>2815</v>
      </c>
      <c r="L199" s="88">
        <f t="shared" si="68"/>
        <v>2269</v>
      </c>
      <c r="M199" s="88">
        <f t="shared" si="68"/>
        <v>5601</v>
      </c>
      <c r="N199" s="88">
        <f t="shared" si="68"/>
        <v>2240</v>
      </c>
      <c r="O199" s="88">
        <f t="shared" ref="O199:T199" si="69">SUM(O194:O198)</f>
        <v>2338</v>
      </c>
      <c r="P199" s="88">
        <f t="shared" si="69"/>
        <v>2898</v>
      </c>
      <c r="Q199" s="88">
        <f t="shared" si="69"/>
        <v>2359</v>
      </c>
      <c r="R199" s="88">
        <f t="shared" si="69"/>
        <v>24188</v>
      </c>
      <c r="S199" s="88">
        <f t="shared" si="69"/>
        <v>17042</v>
      </c>
      <c r="T199" s="89">
        <f t="shared" si="69"/>
        <v>105324</v>
      </c>
      <c r="U199" s="51"/>
    </row>
    <row r="201" spans="5:25" ht="18.75" thickBot="1" x14ac:dyDescent="0.3"/>
    <row r="202" spans="5:25" ht="24.75" thickBot="1" x14ac:dyDescent="0.3">
      <c r="R202" s="53">
        <v>480</v>
      </c>
    </row>
    <row r="203" spans="5:25" ht="24.75" thickBot="1" x14ac:dyDescent="0.3">
      <c r="R203" s="54">
        <v>61.393999999999998</v>
      </c>
    </row>
    <row r="204" spans="5:25" ht="24.75" thickBot="1" x14ac:dyDescent="0.3">
      <c r="Q204" s="103">
        <f>R204+R206</f>
        <v>-259.29000000000008</v>
      </c>
      <c r="R204" s="54">
        <v>363.55200000000002</v>
      </c>
    </row>
    <row r="205" spans="5:25" x14ac:dyDescent="0.25">
      <c r="Q205" s="103">
        <v>282.10399999999998</v>
      </c>
      <c r="R205" s="103">
        <f>SUM(R202:R204)</f>
        <v>904.94600000000003</v>
      </c>
    </row>
    <row r="206" spans="5:25" x14ac:dyDescent="0.25">
      <c r="R206" s="103">
        <f>Q205-R205</f>
        <v>-622.8420000000001</v>
      </c>
    </row>
  </sheetData>
  <mergeCells count="33">
    <mergeCell ref="E188:E193"/>
    <mergeCell ref="E194:E199"/>
    <mergeCell ref="E152:E157"/>
    <mergeCell ref="E158:E163"/>
    <mergeCell ref="E164:E169"/>
    <mergeCell ref="E170:E175"/>
    <mergeCell ref="E176:E181"/>
    <mergeCell ref="E182:E187"/>
    <mergeCell ref="E146:E151"/>
    <mergeCell ref="E80:E85"/>
    <mergeCell ref="E86:E91"/>
    <mergeCell ref="E92:E97"/>
    <mergeCell ref="E98:E103"/>
    <mergeCell ref="E104:E109"/>
    <mergeCell ref="E110:E115"/>
    <mergeCell ref="E116:E121"/>
    <mergeCell ref="E122:E127"/>
    <mergeCell ref="E128:E133"/>
    <mergeCell ref="E134:E139"/>
    <mergeCell ref="E140:E145"/>
    <mergeCell ref="E2:E7"/>
    <mergeCell ref="E74:E79"/>
    <mergeCell ref="E8:E13"/>
    <mergeCell ref="E14:E19"/>
    <mergeCell ref="E20:E25"/>
    <mergeCell ref="E26:E31"/>
    <mergeCell ref="E32:E37"/>
    <mergeCell ref="E38:E43"/>
    <mergeCell ref="E44:E49"/>
    <mergeCell ref="E50:E55"/>
    <mergeCell ref="E56:E61"/>
    <mergeCell ref="E62:E67"/>
    <mergeCell ref="E68:E7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37"/>
  <sheetViews>
    <sheetView rightToLeft="1" topLeftCell="A13" workbookViewId="0">
      <selection activeCell="C2" sqref="C2:D37"/>
    </sheetView>
  </sheetViews>
  <sheetFormatPr defaultRowHeight="14.25" x14ac:dyDescent="0.2"/>
  <cols>
    <col min="3" max="3" width="16.375" bestFit="1" customWidth="1"/>
    <col min="4" max="4" width="12.375" customWidth="1"/>
  </cols>
  <sheetData>
    <row r="2" spans="3:4" x14ac:dyDescent="0.2">
      <c r="C2" s="60" t="s">
        <v>54</v>
      </c>
      <c r="D2" s="34" t="s">
        <v>53</v>
      </c>
    </row>
    <row r="3" spans="3:4" x14ac:dyDescent="0.2">
      <c r="C3" s="61"/>
      <c r="D3" s="34" t="s">
        <v>52</v>
      </c>
    </row>
    <row r="4" spans="3:4" x14ac:dyDescent="0.2">
      <c r="C4" s="34" t="s">
        <v>54</v>
      </c>
      <c r="D4" s="34" t="s">
        <v>55</v>
      </c>
    </row>
    <row r="5" spans="3:4" x14ac:dyDescent="0.2">
      <c r="C5" s="48" t="s">
        <v>16</v>
      </c>
      <c r="D5" s="48">
        <v>2297</v>
      </c>
    </row>
    <row r="6" spans="3:4" x14ac:dyDescent="0.2">
      <c r="C6" s="48" t="s">
        <v>17</v>
      </c>
      <c r="D6" s="48">
        <v>1844</v>
      </c>
    </row>
    <row r="7" spans="3:4" x14ac:dyDescent="0.2">
      <c r="C7" s="48" t="s">
        <v>18</v>
      </c>
      <c r="D7" s="48">
        <v>1762</v>
      </c>
    </row>
    <row r="8" spans="3:4" x14ac:dyDescent="0.2">
      <c r="C8" s="48" t="s">
        <v>19</v>
      </c>
      <c r="D8" s="48">
        <v>1190</v>
      </c>
    </row>
    <row r="9" spans="3:4" x14ac:dyDescent="0.2">
      <c r="C9" s="48" t="s">
        <v>20</v>
      </c>
      <c r="D9" s="48">
        <v>735</v>
      </c>
    </row>
    <row r="10" spans="3:4" x14ac:dyDescent="0.2">
      <c r="C10" s="48" t="s">
        <v>21</v>
      </c>
      <c r="D10" s="48">
        <v>245</v>
      </c>
    </row>
    <row r="11" spans="3:4" x14ac:dyDescent="0.2">
      <c r="C11" s="48" t="s">
        <v>22</v>
      </c>
      <c r="D11" s="48">
        <v>11</v>
      </c>
    </row>
    <row r="12" spans="3:4" x14ac:dyDescent="0.2">
      <c r="C12" s="48" t="s">
        <v>23</v>
      </c>
      <c r="D12" s="48">
        <v>615</v>
      </c>
    </row>
    <row r="13" spans="3:4" x14ac:dyDescent="0.2">
      <c r="C13" s="48" t="s">
        <v>24</v>
      </c>
      <c r="D13" s="48">
        <v>1831</v>
      </c>
    </row>
    <row r="14" spans="3:4" x14ac:dyDescent="0.2">
      <c r="C14" s="48" t="s">
        <v>25</v>
      </c>
      <c r="D14" s="48">
        <v>2422</v>
      </c>
    </row>
    <row r="15" spans="3:4" x14ac:dyDescent="0.2">
      <c r="C15" s="48" t="s">
        <v>26</v>
      </c>
      <c r="D15" s="48">
        <v>5568</v>
      </c>
    </row>
    <row r="16" spans="3:4" x14ac:dyDescent="0.2">
      <c r="C16" s="48" t="s">
        <v>27</v>
      </c>
      <c r="D16" s="48">
        <v>23092</v>
      </c>
    </row>
    <row r="17" spans="3:4" x14ac:dyDescent="0.2">
      <c r="C17" s="48" t="s">
        <v>28</v>
      </c>
      <c r="D17" s="48">
        <v>1505</v>
      </c>
    </row>
    <row r="18" spans="3:4" x14ac:dyDescent="0.2">
      <c r="C18" s="48" t="s">
        <v>29</v>
      </c>
      <c r="D18" s="48">
        <v>1369</v>
      </c>
    </row>
    <row r="19" spans="3:4" x14ac:dyDescent="0.2">
      <c r="C19" s="48" t="s">
        <v>30</v>
      </c>
      <c r="D19" s="48">
        <v>315</v>
      </c>
    </row>
    <row r="20" spans="3:4" x14ac:dyDescent="0.2">
      <c r="C20" s="48" t="s">
        <v>31</v>
      </c>
      <c r="D20" s="48">
        <v>310</v>
      </c>
    </row>
    <row r="21" spans="3:4" x14ac:dyDescent="0.2">
      <c r="C21" s="48" t="s">
        <v>32</v>
      </c>
      <c r="D21" s="48">
        <v>2951</v>
      </c>
    </row>
    <row r="22" spans="3:4" x14ac:dyDescent="0.2">
      <c r="C22" s="48" t="s">
        <v>33</v>
      </c>
      <c r="D22" s="48">
        <v>3430</v>
      </c>
    </row>
    <row r="23" spans="3:4" x14ac:dyDescent="0.2">
      <c r="C23" s="48" t="s">
        <v>34</v>
      </c>
      <c r="D23" s="48">
        <v>3286</v>
      </c>
    </row>
    <row r="24" spans="3:4" x14ac:dyDescent="0.2">
      <c r="C24" s="48" t="s">
        <v>35</v>
      </c>
      <c r="D24" s="48">
        <v>64</v>
      </c>
    </row>
    <row r="25" spans="3:4" x14ac:dyDescent="0.2">
      <c r="C25" s="48" t="s">
        <v>36</v>
      </c>
      <c r="D25" s="48">
        <v>2088</v>
      </c>
    </row>
    <row r="26" spans="3:4" x14ac:dyDescent="0.2">
      <c r="C26" s="48" t="s">
        <v>37</v>
      </c>
      <c r="D26" s="48">
        <v>2749</v>
      </c>
    </row>
    <row r="27" spans="3:4" x14ac:dyDescent="0.2">
      <c r="C27" s="48" t="s">
        <v>13</v>
      </c>
      <c r="D27" s="48">
        <v>2705</v>
      </c>
    </row>
    <row r="28" spans="3:4" x14ac:dyDescent="0.2">
      <c r="C28" s="48" t="s">
        <v>38</v>
      </c>
      <c r="D28" s="48">
        <v>3592</v>
      </c>
    </row>
    <row r="29" spans="3:4" x14ac:dyDescent="0.2">
      <c r="C29" s="48" t="s">
        <v>39</v>
      </c>
      <c r="D29" s="48">
        <v>4174</v>
      </c>
    </row>
    <row r="30" spans="3:4" x14ac:dyDescent="0.2">
      <c r="C30" s="48" t="s">
        <v>40</v>
      </c>
      <c r="D30" s="48">
        <v>6146</v>
      </c>
    </row>
    <row r="31" spans="3:4" x14ac:dyDescent="0.2">
      <c r="C31" s="48" t="s">
        <v>41</v>
      </c>
      <c r="D31" s="48">
        <v>2919</v>
      </c>
    </row>
    <row r="32" spans="3:4" x14ac:dyDescent="0.2">
      <c r="C32" s="48" t="s">
        <v>42</v>
      </c>
      <c r="D32" s="48">
        <v>8277</v>
      </c>
    </row>
    <row r="33" spans="3:4" x14ac:dyDescent="0.2">
      <c r="C33" s="48" t="s">
        <v>43</v>
      </c>
      <c r="D33" s="48">
        <v>289</v>
      </c>
    </row>
    <row r="34" spans="3:4" x14ac:dyDescent="0.2">
      <c r="C34" s="48" t="s">
        <v>44</v>
      </c>
      <c r="D34" s="48">
        <v>240</v>
      </c>
    </row>
    <row r="35" spans="3:4" x14ac:dyDescent="0.2">
      <c r="C35" s="48" t="s">
        <v>45</v>
      </c>
      <c r="D35" s="48">
        <v>2860</v>
      </c>
    </row>
    <row r="36" spans="3:4" x14ac:dyDescent="0.2">
      <c r="C36" s="48" t="s">
        <v>46</v>
      </c>
      <c r="D36" s="48">
        <v>136</v>
      </c>
    </row>
    <row r="37" spans="3:4" x14ac:dyDescent="0.2">
      <c r="C37" s="48" t="s">
        <v>15</v>
      </c>
      <c r="D37" s="48">
        <v>90958</v>
      </c>
    </row>
  </sheetData>
  <mergeCells count="1">
    <mergeCell ref="C2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213"/>
  <sheetViews>
    <sheetView rightToLeft="1" workbookViewId="0">
      <selection activeCell="H23" sqref="H23"/>
    </sheetView>
  </sheetViews>
  <sheetFormatPr defaultColWidth="9.125" defaultRowHeight="14.25" x14ac:dyDescent="0.2"/>
  <cols>
    <col min="1" max="1" width="9.125" style="2"/>
    <col min="2" max="2" width="14.625" style="2" bestFit="1" customWidth="1"/>
    <col min="3" max="15" width="9.75" style="2" customWidth="1"/>
    <col min="16" max="16" width="6.75" style="2" customWidth="1"/>
    <col min="17" max="16384" width="9.125" style="2"/>
  </cols>
  <sheetData>
    <row r="1" spans="1:16" ht="20.25" thickBot="1" x14ac:dyDescent="0.25">
      <c r="A1" s="62" t="s">
        <v>0</v>
      </c>
      <c r="B1" s="65" t="s">
        <v>1</v>
      </c>
      <c r="C1" s="47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5" t="s">
        <v>10</v>
      </c>
      <c r="L1" s="45" t="s">
        <v>11</v>
      </c>
      <c r="M1" s="45" t="s">
        <v>12</v>
      </c>
      <c r="N1" s="45" t="s">
        <v>49</v>
      </c>
      <c r="O1" s="45" t="s">
        <v>50</v>
      </c>
      <c r="P1" s="46" t="s">
        <v>51</v>
      </c>
    </row>
    <row r="2" spans="1:16" ht="19.5" hidden="1" customHeight="1" x14ac:dyDescent="0.2">
      <c r="A2" s="63"/>
      <c r="B2" s="66"/>
      <c r="C2" s="3" t="s">
        <v>47</v>
      </c>
      <c r="D2" s="3" t="s">
        <v>47</v>
      </c>
      <c r="E2" s="3" t="s">
        <v>47</v>
      </c>
      <c r="F2" s="3" t="s">
        <v>47</v>
      </c>
      <c r="G2" s="3" t="s">
        <v>47</v>
      </c>
      <c r="H2" s="3" t="s">
        <v>47</v>
      </c>
      <c r="I2" s="3" t="s">
        <v>47</v>
      </c>
      <c r="J2" s="3" t="s">
        <v>47</v>
      </c>
      <c r="K2" s="3" t="s">
        <v>47</v>
      </c>
      <c r="L2" s="3" t="s">
        <v>47</v>
      </c>
      <c r="M2" s="3" t="s">
        <v>47</v>
      </c>
      <c r="N2" s="3" t="s">
        <v>47</v>
      </c>
      <c r="O2" s="3" t="s">
        <v>47</v>
      </c>
      <c r="P2" s="4" t="s">
        <v>47</v>
      </c>
    </row>
    <row r="3" spans="1:16" ht="20.25" hidden="1" customHeight="1" thickBot="1" x14ac:dyDescent="0.25">
      <c r="A3" s="64"/>
      <c r="B3" s="67"/>
      <c r="C3" s="5" t="s">
        <v>14</v>
      </c>
      <c r="D3" s="5" t="s">
        <v>14</v>
      </c>
      <c r="E3" s="5" t="s">
        <v>14</v>
      </c>
      <c r="F3" s="5" t="s">
        <v>14</v>
      </c>
      <c r="G3" s="5" t="s">
        <v>14</v>
      </c>
      <c r="H3" s="5" t="s">
        <v>14</v>
      </c>
      <c r="I3" s="5" t="s">
        <v>14</v>
      </c>
      <c r="J3" s="5" t="s">
        <v>14</v>
      </c>
      <c r="K3" s="5" t="s">
        <v>14</v>
      </c>
      <c r="L3" s="5" t="s">
        <v>14</v>
      </c>
      <c r="M3" s="5" t="s">
        <v>14</v>
      </c>
      <c r="N3" s="5" t="s">
        <v>14</v>
      </c>
      <c r="O3" s="6" t="s">
        <v>14</v>
      </c>
      <c r="P3" s="5" t="s">
        <v>14</v>
      </c>
    </row>
    <row r="4" spans="1:16" s="11" customFormat="1" ht="19.5" hidden="1" customHeight="1" x14ac:dyDescent="0.2">
      <c r="A4" s="55" t="s">
        <v>16</v>
      </c>
      <c r="B4" s="7">
        <v>1396</v>
      </c>
      <c r="C4" s="8">
        <v>25</v>
      </c>
      <c r="D4" s="30">
        <v>37</v>
      </c>
      <c r="E4" s="8">
        <v>109</v>
      </c>
      <c r="F4" s="8">
        <v>122</v>
      </c>
      <c r="G4" s="8">
        <v>25</v>
      </c>
      <c r="H4" s="8">
        <v>89</v>
      </c>
      <c r="I4" s="8">
        <v>178</v>
      </c>
      <c r="J4" s="8">
        <v>0</v>
      </c>
      <c r="K4" s="8">
        <v>21</v>
      </c>
      <c r="L4" s="8">
        <v>0</v>
      </c>
      <c r="M4" s="8">
        <v>18</v>
      </c>
      <c r="N4" s="8">
        <v>208</v>
      </c>
      <c r="O4" s="9">
        <v>136</v>
      </c>
      <c r="P4" s="8">
        <f>C4+D4+E4+F4+G4+H4+I4+J4+K4+L4+M4+N4+O4</f>
        <v>968</v>
      </c>
    </row>
    <row r="5" spans="1:16" s="11" customFormat="1" ht="19.5" x14ac:dyDescent="0.2">
      <c r="A5" s="56"/>
      <c r="B5" s="12">
        <v>1397</v>
      </c>
      <c r="C5" s="13">
        <v>17</v>
      </c>
      <c r="D5" s="31">
        <v>29</v>
      </c>
      <c r="E5" s="13">
        <v>109</v>
      </c>
      <c r="F5" s="13">
        <v>98</v>
      </c>
      <c r="G5" s="13">
        <v>22</v>
      </c>
      <c r="H5" s="13">
        <v>65</v>
      </c>
      <c r="I5" s="13">
        <v>163</v>
      </c>
      <c r="J5" s="13">
        <v>0</v>
      </c>
      <c r="K5" s="13">
        <v>17</v>
      </c>
      <c r="L5" s="13">
        <v>0</v>
      </c>
      <c r="M5" s="13">
        <v>15</v>
      </c>
      <c r="N5" s="13">
        <v>156</v>
      </c>
      <c r="O5" s="13">
        <v>108</v>
      </c>
      <c r="P5" s="13">
        <f>C5+D5+E5+F5+G5+H5+I5+J5+K5+L5+M5+N5+O5</f>
        <v>799</v>
      </c>
    </row>
    <row r="6" spans="1:16" s="11" customFormat="1" ht="19.5" hidden="1" customHeight="1" x14ac:dyDescent="0.2">
      <c r="A6" s="56"/>
      <c r="B6" s="12">
        <v>1398</v>
      </c>
      <c r="C6" s="13">
        <v>18</v>
      </c>
      <c r="D6" s="14">
        <v>19</v>
      </c>
      <c r="E6" s="13">
        <v>106</v>
      </c>
      <c r="F6" s="13">
        <v>102</v>
      </c>
      <c r="G6" s="13">
        <v>14</v>
      </c>
      <c r="H6" s="13">
        <v>33</v>
      </c>
      <c r="I6" s="13">
        <v>150</v>
      </c>
      <c r="J6" s="13">
        <v>0</v>
      </c>
      <c r="K6" s="13">
        <v>11</v>
      </c>
      <c r="L6" s="13">
        <v>0</v>
      </c>
      <c r="M6" s="13">
        <v>11</v>
      </c>
      <c r="N6" s="13">
        <v>137</v>
      </c>
      <c r="O6" s="29">
        <v>90</v>
      </c>
      <c r="P6" s="13">
        <f>C6+D6+E6+F6+G6+H6+I6+J6+K6+L6+M6+N6+O6</f>
        <v>691</v>
      </c>
    </row>
    <row r="7" spans="1:16" s="11" customFormat="1" ht="19.5" x14ac:dyDescent="0.2">
      <c r="A7" s="56"/>
      <c r="B7" s="12">
        <v>1399</v>
      </c>
      <c r="C7" s="13">
        <v>19</v>
      </c>
      <c r="D7" s="14">
        <v>21</v>
      </c>
      <c r="E7" s="13">
        <v>78</v>
      </c>
      <c r="F7" s="13">
        <v>83</v>
      </c>
      <c r="G7" s="13">
        <v>19</v>
      </c>
      <c r="H7" s="13">
        <v>19</v>
      </c>
      <c r="I7" s="13">
        <v>124</v>
      </c>
      <c r="J7" s="13">
        <v>0</v>
      </c>
      <c r="K7" s="13">
        <v>8</v>
      </c>
      <c r="L7" s="13">
        <v>0</v>
      </c>
      <c r="M7" s="13">
        <v>7</v>
      </c>
      <c r="N7" s="13">
        <v>86</v>
      </c>
      <c r="O7" s="13">
        <v>57</v>
      </c>
      <c r="P7" s="13">
        <f>C7+D7+E7+F7+G7+H7+I7+J7+K7+L7+M7+N7+O7</f>
        <v>521</v>
      </c>
    </row>
    <row r="8" spans="1:16" s="11" customFormat="1" ht="20.25" hidden="1" customHeight="1" thickBot="1" x14ac:dyDescent="0.25">
      <c r="A8" s="56"/>
      <c r="B8" s="16">
        <v>1400</v>
      </c>
      <c r="C8" s="17">
        <v>16</v>
      </c>
      <c r="D8" s="18">
        <v>20</v>
      </c>
      <c r="E8" s="20">
        <v>55</v>
      </c>
      <c r="F8" s="20">
        <v>45</v>
      </c>
      <c r="G8" s="35">
        <v>8</v>
      </c>
      <c r="H8" s="20">
        <v>15</v>
      </c>
      <c r="I8" s="20">
        <v>118</v>
      </c>
      <c r="J8" s="20">
        <v>0</v>
      </c>
      <c r="K8" s="20">
        <v>6</v>
      </c>
      <c r="L8" s="20">
        <v>0</v>
      </c>
      <c r="M8" s="20">
        <v>4</v>
      </c>
      <c r="N8" s="20">
        <v>84</v>
      </c>
      <c r="O8" s="20">
        <v>56</v>
      </c>
      <c r="P8" s="20">
        <f>C8+D8+E8+F8+G8+H8+I8+J8+K8+L8+M8+N8+O8</f>
        <v>427</v>
      </c>
    </row>
    <row r="9" spans="1:16" ht="20.25" hidden="1" customHeight="1" thickBot="1" x14ac:dyDescent="0.25">
      <c r="A9" s="57"/>
      <c r="B9" s="21" t="s">
        <v>48</v>
      </c>
      <c r="C9" s="22">
        <f t="shared" ref="C9:J9" si="0">SUM(C4:C8)</f>
        <v>95</v>
      </c>
      <c r="D9" s="22">
        <f t="shared" si="0"/>
        <v>126</v>
      </c>
      <c r="E9" s="22">
        <f t="shared" si="0"/>
        <v>457</v>
      </c>
      <c r="F9" s="22">
        <f t="shared" si="0"/>
        <v>450</v>
      </c>
      <c r="G9" s="22">
        <f t="shared" si="0"/>
        <v>88</v>
      </c>
      <c r="H9" s="22">
        <f t="shared" si="0"/>
        <v>221</v>
      </c>
      <c r="I9" s="22">
        <f t="shared" si="0"/>
        <v>733</v>
      </c>
      <c r="J9" s="22">
        <f t="shared" si="0"/>
        <v>0</v>
      </c>
      <c r="K9" s="22">
        <f t="shared" ref="K9:P9" si="1">SUM(K4:K8)</f>
        <v>63</v>
      </c>
      <c r="L9" s="22">
        <f t="shared" si="1"/>
        <v>0</v>
      </c>
      <c r="M9" s="22">
        <f t="shared" si="1"/>
        <v>55</v>
      </c>
      <c r="N9" s="22">
        <f t="shared" si="1"/>
        <v>671</v>
      </c>
      <c r="O9" s="22">
        <f t="shared" si="1"/>
        <v>447</v>
      </c>
      <c r="P9" s="1">
        <f t="shared" si="1"/>
        <v>3406</v>
      </c>
    </row>
    <row r="10" spans="1:16" ht="19.5" hidden="1" customHeight="1" x14ac:dyDescent="0.2">
      <c r="A10" s="55" t="s">
        <v>17</v>
      </c>
      <c r="B10" s="23">
        <v>1396</v>
      </c>
      <c r="C10" s="24">
        <v>0</v>
      </c>
      <c r="D10" s="25">
        <v>31</v>
      </c>
      <c r="E10" s="25">
        <v>109</v>
      </c>
      <c r="F10" s="25">
        <v>0</v>
      </c>
      <c r="G10" s="25">
        <v>10</v>
      </c>
      <c r="H10" s="25">
        <v>93</v>
      </c>
      <c r="I10" s="25">
        <v>159</v>
      </c>
      <c r="J10" s="25">
        <v>0</v>
      </c>
      <c r="K10" s="25">
        <v>17</v>
      </c>
      <c r="L10" s="25">
        <v>0</v>
      </c>
      <c r="M10" s="25">
        <v>11</v>
      </c>
      <c r="N10" s="25">
        <v>216</v>
      </c>
      <c r="O10" s="24">
        <v>141</v>
      </c>
      <c r="P10" s="25">
        <f>C10+D10+E10+F10+G10+H10+I10+J10+K10+L10+M10+N10+O10</f>
        <v>787</v>
      </c>
    </row>
    <row r="11" spans="1:16" ht="19.5" x14ac:dyDescent="0.2">
      <c r="A11" s="56"/>
      <c r="B11" s="26">
        <v>1397</v>
      </c>
      <c r="C11" s="27">
        <v>0</v>
      </c>
      <c r="D11" s="27">
        <v>24</v>
      </c>
      <c r="E11" s="27">
        <v>109</v>
      </c>
      <c r="F11" s="27">
        <v>0</v>
      </c>
      <c r="G11" s="27">
        <v>9</v>
      </c>
      <c r="H11" s="27">
        <v>68</v>
      </c>
      <c r="I11" s="27">
        <v>144</v>
      </c>
      <c r="J11" s="27">
        <v>0</v>
      </c>
      <c r="K11" s="27">
        <v>14</v>
      </c>
      <c r="L11" s="27">
        <v>0</v>
      </c>
      <c r="M11" s="27">
        <v>9</v>
      </c>
      <c r="N11" s="27">
        <v>162</v>
      </c>
      <c r="O11" s="27">
        <v>112</v>
      </c>
      <c r="P11" s="27">
        <f>C11+D11+E11+F11+G11+H11+I11+J11+K11+L11+M11+N11+O11</f>
        <v>651</v>
      </c>
    </row>
    <row r="12" spans="1:16" ht="19.5" hidden="1" customHeight="1" x14ac:dyDescent="0.2">
      <c r="A12" s="56"/>
      <c r="B12" s="26">
        <v>1398</v>
      </c>
      <c r="C12" s="27">
        <v>0</v>
      </c>
      <c r="D12" s="27">
        <v>16</v>
      </c>
      <c r="E12" s="27">
        <v>106</v>
      </c>
      <c r="F12" s="27">
        <v>0</v>
      </c>
      <c r="G12" s="27">
        <v>6</v>
      </c>
      <c r="H12" s="27">
        <v>34</v>
      </c>
      <c r="I12" s="27">
        <v>133</v>
      </c>
      <c r="J12" s="27">
        <v>0</v>
      </c>
      <c r="K12" s="27">
        <v>8</v>
      </c>
      <c r="L12" s="27">
        <v>0</v>
      </c>
      <c r="M12" s="27">
        <v>7</v>
      </c>
      <c r="N12" s="27">
        <v>143</v>
      </c>
      <c r="O12" s="27">
        <v>95</v>
      </c>
      <c r="P12" s="27">
        <f>C12+D12+E12+F12+G12+H12+I12+J12+K12+L12+M12+N12+O12</f>
        <v>548</v>
      </c>
    </row>
    <row r="13" spans="1:16" ht="19.5" x14ac:dyDescent="0.2">
      <c r="A13" s="56"/>
      <c r="B13" s="26">
        <v>1399</v>
      </c>
      <c r="C13" s="27">
        <v>0</v>
      </c>
      <c r="D13" s="27">
        <v>18</v>
      </c>
      <c r="E13" s="27">
        <v>78</v>
      </c>
      <c r="F13" s="27">
        <v>0</v>
      </c>
      <c r="G13" s="27">
        <v>7</v>
      </c>
      <c r="H13" s="27">
        <v>20</v>
      </c>
      <c r="I13" s="27">
        <v>110</v>
      </c>
      <c r="J13" s="27">
        <v>0</v>
      </c>
      <c r="K13" s="27">
        <v>7</v>
      </c>
      <c r="L13" s="27">
        <v>0</v>
      </c>
      <c r="M13" s="27">
        <v>4</v>
      </c>
      <c r="N13" s="27">
        <v>90</v>
      </c>
      <c r="O13" s="27">
        <v>60</v>
      </c>
      <c r="P13" s="27">
        <f>C13+D13+E13+F13+G13+H13+I13+J13+K13+L13+M13+N13+O13</f>
        <v>394</v>
      </c>
    </row>
    <row r="14" spans="1:16" ht="20.25" hidden="1" customHeight="1" thickBot="1" x14ac:dyDescent="0.25">
      <c r="A14" s="56"/>
      <c r="B14" s="28">
        <v>1400</v>
      </c>
      <c r="C14" s="6">
        <v>0</v>
      </c>
      <c r="D14" s="6">
        <v>17</v>
      </c>
      <c r="E14" s="6">
        <v>55</v>
      </c>
      <c r="F14" s="6">
        <v>0</v>
      </c>
      <c r="G14" s="6">
        <v>3</v>
      </c>
      <c r="H14" s="6">
        <v>15</v>
      </c>
      <c r="I14" s="6">
        <v>105</v>
      </c>
      <c r="J14" s="6">
        <v>0</v>
      </c>
      <c r="K14" s="6">
        <v>5</v>
      </c>
      <c r="L14" s="6">
        <v>0</v>
      </c>
      <c r="M14" s="6">
        <v>3</v>
      </c>
      <c r="N14" s="6">
        <v>87</v>
      </c>
      <c r="O14" s="6">
        <v>58</v>
      </c>
      <c r="P14" s="6">
        <f>C14+D14+E14+F14+G14+H14+I14+J14+K14+L14+M14+N14+O14</f>
        <v>348</v>
      </c>
    </row>
    <row r="15" spans="1:16" ht="20.25" hidden="1" customHeight="1" thickBot="1" x14ac:dyDescent="0.25">
      <c r="A15" s="57"/>
      <c r="B15" s="21" t="s">
        <v>48</v>
      </c>
      <c r="C15" s="22">
        <f t="shared" ref="C15:J15" si="2">SUM(C10:C14)</f>
        <v>0</v>
      </c>
      <c r="D15" s="22">
        <f t="shared" si="2"/>
        <v>106</v>
      </c>
      <c r="E15" s="22">
        <f t="shared" si="2"/>
        <v>457</v>
      </c>
      <c r="F15" s="22">
        <f t="shared" si="2"/>
        <v>0</v>
      </c>
      <c r="G15" s="22">
        <f t="shared" si="2"/>
        <v>35</v>
      </c>
      <c r="H15" s="22">
        <f t="shared" si="2"/>
        <v>230</v>
      </c>
      <c r="I15" s="22">
        <f t="shared" si="2"/>
        <v>651</v>
      </c>
      <c r="J15" s="22">
        <f t="shared" si="2"/>
        <v>0</v>
      </c>
      <c r="K15" s="22">
        <f t="shared" ref="K15:P15" si="3">SUM(K10:K14)</f>
        <v>51</v>
      </c>
      <c r="L15" s="22">
        <f t="shared" si="3"/>
        <v>0</v>
      </c>
      <c r="M15" s="22">
        <f t="shared" si="3"/>
        <v>34</v>
      </c>
      <c r="N15" s="22">
        <f t="shared" si="3"/>
        <v>698</v>
      </c>
      <c r="O15" s="22">
        <f t="shared" si="3"/>
        <v>466</v>
      </c>
      <c r="P15" s="1">
        <f t="shared" si="3"/>
        <v>2728</v>
      </c>
    </row>
    <row r="16" spans="1:16" ht="19.5" hidden="1" customHeight="1" x14ac:dyDescent="0.2">
      <c r="A16" s="58" t="s">
        <v>18</v>
      </c>
      <c r="B16" s="23">
        <v>1396</v>
      </c>
      <c r="C16" s="25">
        <v>5</v>
      </c>
      <c r="D16" s="25">
        <v>19</v>
      </c>
      <c r="E16" s="25">
        <v>107</v>
      </c>
      <c r="F16" s="24">
        <v>0</v>
      </c>
      <c r="G16" s="24">
        <v>0</v>
      </c>
      <c r="H16" s="25">
        <v>54</v>
      </c>
      <c r="I16" s="25">
        <v>78</v>
      </c>
      <c r="J16" s="25">
        <v>0</v>
      </c>
      <c r="K16" s="25">
        <v>150</v>
      </c>
      <c r="L16" s="25">
        <v>0</v>
      </c>
      <c r="M16" s="25">
        <v>32</v>
      </c>
      <c r="N16" s="25">
        <v>103</v>
      </c>
      <c r="O16" s="24">
        <v>67</v>
      </c>
      <c r="P16" s="25">
        <f>C16+D16+E16+F16+G16+H16+I16+J16+K16+L16+M16+N16+O16</f>
        <v>615</v>
      </c>
    </row>
    <row r="17" spans="1:16" ht="19.5" x14ac:dyDescent="0.2">
      <c r="A17" s="56"/>
      <c r="B17" s="26">
        <v>1397</v>
      </c>
      <c r="C17" s="27">
        <v>5</v>
      </c>
      <c r="D17" s="27">
        <v>14</v>
      </c>
      <c r="E17" s="27">
        <v>117</v>
      </c>
      <c r="F17" s="27">
        <v>0</v>
      </c>
      <c r="G17" s="27">
        <v>0</v>
      </c>
      <c r="H17" s="27">
        <v>39</v>
      </c>
      <c r="I17" s="27">
        <v>71</v>
      </c>
      <c r="J17" s="27">
        <v>0</v>
      </c>
      <c r="K17" s="27">
        <v>125</v>
      </c>
      <c r="L17" s="27">
        <v>0</v>
      </c>
      <c r="M17" s="27">
        <v>27</v>
      </c>
      <c r="N17" s="27">
        <v>77</v>
      </c>
      <c r="O17" s="27">
        <v>54</v>
      </c>
      <c r="P17" s="27">
        <f>C17+D17+E17+F17+G17+H17+I17+J17+K17+L17+M17+N17+O17</f>
        <v>529</v>
      </c>
    </row>
    <row r="18" spans="1:16" ht="19.5" hidden="1" customHeight="1" x14ac:dyDescent="0.2">
      <c r="A18" s="56"/>
      <c r="B18" s="26">
        <v>1398</v>
      </c>
      <c r="C18" s="27">
        <v>5</v>
      </c>
      <c r="D18" s="27">
        <v>10</v>
      </c>
      <c r="E18" s="27">
        <v>105</v>
      </c>
      <c r="F18" s="27">
        <v>0</v>
      </c>
      <c r="G18" s="27">
        <v>0</v>
      </c>
      <c r="H18" s="27">
        <v>20</v>
      </c>
      <c r="I18" s="27">
        <v>65</v>
      </c>
      <c r="J18" s="27">
        <v>0</v>
      </c>
      <c r="K18" s="27">
        <v>78</v>
      </c>
      <c r="L18" s="27">
        <v>0</v>
      </c>
      <c r="M18" s="27">
        <v>20</v>
      </c>
      <c r="N18" s="27">
        <v>68</v>
      </c>
      <c r="O18" s="27">
        <v>45</v>
      </c>
      <c r="P18" s="27">
        <f>C18+D18+E18+F18+G18+H18+I18+J18+K18+L18+M18+N18+O18</f>
        <v>416</v>
      </c>
    </row>
    <row r="19" spans="1:16" ht="19.5" x14ac:dyDescent="0.2">
      <c r="A19" s="56"/>
      <c r="B19" s="26">
        <v>1399</v>
      </c>
      <c r="C19" s="27">
        <v>5</v>
      </c>
      <c r="D19" s="27">
        <v>10</v>
      </c>
      <c r="E19" s="27">
        <v>76</v>
      </c>
      <c r="F19" s="27">
        <v>0</v>
      </c>
      <c r="G19" s="27">
        <v>0</v>
      </c>
      <c r="H19" s="27">
        <v>12</v>
      </c>
      <c r="I19" s="27">
        <v>54</v>
      </c>
      <c r="J19" s="27">
        <v>0</v>
      </c>
      <c r="K19" s="27">
        <v>55</v>
      </c>
      <c r="L19" s="27">
        <v>0</v>
      </c>
      <c r="M19" s="27">
        <v>13</v>
      </c>
      <c r="N19" s="27">
        <v>43</v>
      </c>
      <c r="O19" s="27">
        <v>28</v>
      </c>
      <c r="P19" s="27">
        <f>C19+D19+E19+F19+G19+H19+I19+J19+K19+L19+M19+N19+O19</f>
        <v>296</v>
      </c>
    </row>
    <row r="20" spans="1:16" ht="20.25" hidden="1" customHeight="1" thickBot="1" x14ac:dyDescent="0.25">
      <c r="A20" s="56"/>
      <c r="B20" s="28">
        <v>1400</v>
      </c>
      <c r="C20" s="6">
        <v>5</v>
      </c>
      <c r="D20" s="6">
        <v>10</v>
      </c>
      <c r="E20" s="6">
        <v>54</v>
      </c>
      <c r="F20" s="6">
        <v>0</v>
      </c>
      <c r="G20" s="6">
        <v>0</v>
      </c>
      <c r="H20" s="6">
        <v>9</v>
      </c>
      <c r="I20" s="6">
        <v>52</v>
      </c>
      <c r="J20" s="6">
        <v>0</v>
      </c>
      <c r="K20" s="6">
        <v>42</v>
      </c>
      <c r="L20" s="6">
        <v>0</v>
      </c>
      <c r="M20" s="6">
        <v>8</v>
      </c>
      <c r="N20" s="6">
        <v>42</v>
      </c>
      <c r="O20" s="6">
        <v>28</v>
      </c>
      <c r="P20" s="6">
        <f>C20+D20+E20+F20+G20+H20+I20+J20+K20+L20+M20+N20+O20</f>
        <v>250</v>
      </c>
    </row>
    <row r="21" spans="1:16" ht="20.25" hidden="1" customHeight="1" thickBot="1" x14ac:dyDescent="0.25">
      <c r="A21" s="59"/>
      <c r="B21" s="21" t="s">
        <v>48</v>
      </c>
      <c r="C21" s="22">
        <f t="shared" ref="C21:J21" si="4">SUM(C16:C20)</f>
        <v>25</v>
      </c>
      <c r="D21" s="22">
        <f t="shared" si="4"/>
        <v>63</v>
      </c>
      <c r="E21" s="22">
        <f t="shared" si="4"/>
        <v>459</v>
      </c>
      <c r="F21" s="22">
        <f t="shared" si="4"/>
        <v>0</v>
      </c>
      <c r="G21" s="22">
        <f t="shared" si="4"/>
        <v>0</v>
      </c>
      <c r="H21" s="22">
        <f t="shared" si="4"/>
        <v>134</v>
      </c>
      <c r="I21" s="22">
        <f t="shared" si="4"/>
        <v>320</v>
      </c>
      <c r="J21" s="22">
        <f t="shared" si="4"/>
        <v>0</v>
      </c>
      <c r="K21" s="22">
        <f t="shared" ref="K21:P21" si="5">SUM(K16:K20)</f>
        <v>450</v>
      </c>
      <c r="L21" s="22">
        <f t="shared" si="5"/>
        <v>0</v>
      </c>
      <c r="M21" s="22">
        <f t="shared" si="5"/>
        <v>100</v>
      </c>
      <c r="N21" s="22">
        <f t="shared" si="5"/>
        <v>333</v>
      </c>
      <c r="O21" s="22">
        <f t="shared" si="5"/>
        <v>222</v>
      </c>
      <c r="P21" s="1">
        <f t="shared" si="5"/>
        <v>2106</v>
      </c>
    </row>
    <row r="22" spans="1:16" s="11" customFormat="1" ht="19.5" hidden="1" customHeight="1" x14ac:dyDescent="0.2">
      <c r="A22" s="55" t="s">
        <v>19</v>
      </c>
      <c r="B22" s="10">
        <v>1396</v>
      </c>
      <c r="C22" s="8">
        <v>40</v>
      </c>
      <c r="D22" s="8">
        <v>127</v>
      </c>
      <c r="E22" s="8">
        <v>39</v>
      </c>
      <c r="F22" s="8">
        <v>38</v>
      </c>
      <c r="G22" s="8">
        <v>14</v>
      </c>
      <c r="H22" s="9">
        <v>0</v>
      </c>
      <c r="I22" s="8">
        <v>15</v>
      </c>
      <c r="J22" s="8">
        <v>0</v>
      </c>
      <c r="K22" s="8">
        <v>0</v>
      </c>
      <c r="L22" s="8">
        <v>164</v>
      </c>
      <c r="M22" s="8">
        <v>0</v>
      </c>
      <c r="N22" s="8">
        <v>88</v>
      </c>
      <c r="O22" s="9">
        <v>44</v>
      </c>
      <c r="P22" s="8">
        <f>C22+D22+E22+F22+G22+H22+I22+J22+K22+L22+M22+N22+O22</f>
        <v>569</v>
      </c>
    </row>
    <row r="23" spans="1:16" s="11" customFormat="1" ht="19.5" x14ac:dyDescent="0.2">
      <c r="A23" s="56"/>
      <c r="B23" s="15">
        <v>1397</v>
      </c>
      <c r="C23" s="13">
        <v>33</v>
      </c>
      <c r="D23" s="13">
        <v>98</v>
      </c>
      <c r="E23" s="13">
        <v>39</v>
      </c>
      <c r="F23" s="13">
        <v>30</v>
      </c>
      <c r="G23" s="13">
        <v>12</v>
      </c>
      <c r="H23" s="13">
        <v>0</v>
      </c>
      <c r="I23" s="13">
        <v>13</v>
      </c>
      <c r="J23" s="13">
        <v>0</v>
      </c>
      <c r="K23" s="13">
        <v>0</v>
      </c>
      <c r="L23" s="13">
        <v>120</v>
      </c>
      <c r="M23" s="13">
        <v>0</v>
      </c>
      <c r="N23" s="13">
        <v>67</v>
      </c>
      <c r="O23" s="13">
        <v>58</v>
      </c>
      <c r="P23" s="13">
        <f>C23+D23+E23+F23+G23+H23+I23+J23+K23+L23+M23+N23+O23</f>
        <v>470</v>
      </c>
    </row>
    <row r="24" spans="1:16" s="11" customFormat="1" ht="19.5" hidden="1" customHeight="1" x14ac:dyDescent="0.2">
      <c r="A24" s="56"/>
      <c r="B24" s="15">
        <v>1398</v>
      </c>
      <c r="C24" s="13">
        <v>31</v>
      </c>
      <c r="D24" s="13">
        <v>66</v>
      </c>
      <c r="E24" s="13">
        <v>38</v>
      </c>
      <c r="F24" s="13">
        <v>32</v>
      </c>
      <c r="G24" s="13">
        <v>8</v>
      </c>
      <c r="H24" s="13">
        <v>0</v>
      </c>
      <c r="I24" s="13">
        <v>12</v>
      </c>
      <c r="J24" s="13">
        <v>0</v>
      </c>
      <c r="K24" s="13">
        <v>0</v>
      </c>
      <c r="L24" s="13">
        <v>98</v>
      </c>
      <c r="M24" s="13">
        <v>0</v>
      </c>
      <c r="N24" s="13">
        <v>58</v>
      </c>
      <c r="O24" s="13">
        <v>39</v>
      </c>
      <c r="P24" s="13">
        <f>C24+D24+E24+F24+G24+H24+I24+J24+K24+L24+M24+N24+O24</f>
        <v>382</v>
      </c>
    </row>
    <row r="25" spans="1:16" s="11" customFormat="1" ht="19.5" x14ac:dyDescent="0.2">
      <c r="A25" s="56"/>
      <c r="B25" s="15">
        <v>1399</v>
      </c>
      <c r="C25" s="13">
        <v>29</v>
      </c>
      <c r="D25" s="13">
        <v>71</v>
      </c>
      <c r="E25" s="13">
        <v>28</v>
      </c>
      <c r="F25" s="13">
        <v>26</v>
      </c>
      <c r="G25" s="13">
        <v>11</v>
      </c>
      <c r="H25" s="13">
        <v>0</v>
      </c>
      <c r="I25" s="13">
        <v>10</v>
      </c>
      <c r="J25" s="13">
        <v>0</v>
      </c>
      <c r="K25" s="13">
        <v>0</v>
      </c>
      <c r="L25" s="13">
        <v>71</v>
      </c>
      <c r="M25" s="13">
        <v>0</v>
      </c>
      <c r="N25" s="13">
        <v>36</v>
      </c>
      <c r="O25" s="13">
        <v>24</v>
      </c>
      <c r="P25" s="13">
        <f>C25+D25+E25+F25+G25+H25+I25+J25+K25+L25+M25+N25+O25</f>
        <v>306</v>
      </c>
    </row>
    <row r="26" spans="1:16" s="11" customFormat="1" ht="20.25" hidden="1" customHeight="1" thickBot="1" x14ac:dyDescent="0.25">
      <c r="A26" s="56"/>
      <c r="B26" s="19">
        <v>1400</v>
      </c>
      <c r="C26" s="20">
        <v>28</v>
      </c>
      <c r="D26" s="20">
        <v>67</v>
      </c>
      <c r="E26" s="20">
        <v>20</v>
      </c>
      <c r="F26" s="20">
        <v>14</v>
      </c>
      <c r="G26" s="20">
        <v>4</v>
      </c>
      <c r="H26" s="20">
        <v>0</v>
      </c>
      <c r="I26" s="20">
        <v>10</v>
      </c>
      <c r="J26" s="20">
        <v>0</v>
      </c>
      <c r="K26" s="20">
        <v>0</v>
      </c>
      <c r="L26" s="20">
        <v>65</v>
      </c>
      <c r="M26" s="20">
        <v>0</v>
      </c>
      <c r="N26" s="20">
        <v>35</v>
      </c>
      <c r="O26" s="20">
        <v>24</v>
      </c>
      <c r="P26" s="20">
        <f>C26+D26+E26+F26+G26+H26+I26+J26+K26+L26+M26+N26+O26</f>
        <v>267</v>
      </c>
    </row>
    <row r="27" spans="1:16" ht="20.25" hidden="1" customHeight="1" thickBot="1" x14ac:dyDescent="0.25">
      <c r="A27" s="57"/>
      <c r="B27" s="21" t="s">
        <v>48</v>
      </c>
      <c r="C27" s="22">
        <f t="shared" ref="C27:J27" si="6">SUM(C22:C26)</f>
        <v>161</v>
      </c>
      <c r="D27" s="22">
        <f t="shared" si="6"/>
        <v>429</v>
      </c>
      <c r="E27" s="22">
        <f t="shared" si="6"/>
        <v>164</v>
      </c>
      <c r="F27" s="22">
        <f t="shared" si="6"/>
        <v>140</v>
      </c>
      <c r="G27" s="22">
        <f t="shared" si="6"/>
        <v>49</v>
      </c>
      <c r="H27" s="22">
        <f t="shared" si="6"/>
        <v>0</v>
      </c>
      <c r="I27" s="22">
        <f t="shared" si="6"/>
        <v>60</v>
      </c>
      <c r="J27" s="22">
        <f t="shared" si="6"/>
        <v>0</v>
      </c>
      <c r="K27" s="22">
        <f t="shared" ref="K27:P27" si="7">SUM(K22:K26)</f>
        <v>0</v>
      </c>
      <c r="L27" s="22">
        <f t="shared" si="7"/>
        <v>518</v>
      </c>
      <c r="M27" s="22">
        <f t="shared" si="7"/>
        <v>0</v>
      </c>
      <c r="N27" s="22">
        <f t="shared" si="7"/>
        <v>284</v>
      </c>
      <c r="O27" s="22">
        <f t="shared" si="7"/>
        <v>189</v>
      </c>
      <c r="P27" s="1">
        <f t="shared" si="7"/>
        <v>1994</v>
      </c>
    </row>
    <row r="28" spans="1:16" ht="19.5" hidden="1" customHeight="1" x14ac:dyDescent="0.2">
      <c r="A28" s="58" t="s">
        <v>20</v>
      </c>
      <c r="B28" s="23">
        <v>1396</v>
      </c>
      <c r="C28" s="25">
        <v>5</v>
      </c>
      <c r="D28" s="25">
        <v>14</v>
      </c>
      <c r="E28" s="25">
        <v>22</v>
      </c>
      <c r="F28" s="25">
        <v>31</v>
      </c>
      <c r="G28" s="25">
        <v>9</v>
      </c>
      <c r="H28" s="25">
        <v>26</v>
      </c>
      <c r="I28" s="24">
        <v>0</v>
      </c>
      <c r="J28" s="25">
        <v>38</v>
      </c>
      <c r="K28" s="25">
        <v>0</v>
      </c>
      <c r="L28" s="25">
        <v>0</v>
      </c>
      <c r="M28" s="25">
        <v>13</v>
      </c>
      <c r="N28" s="25">
        <v>45</v>
      </c>
      <c r="O28" s="24">
        <v>30</v>
      </c>
      <c r="P28" s="25">
        <f>C28+D28+E28+F28+G28+H28+I28+J28+K28+L28+M28+N28+O28</f>
        <v>233</v>
      </c>
    </row>
    <row r="29" spans="1:16" ht="19.5" x14ac:dyDescent="0.2">
      <c r="A29" s="56"/>
      <c r="B29" s="26">
        <v>1397</v>
      </c>
      <c r="C29" s="27">
        <v>5</v>
      </c>
      <c r="D29" s="27">
        <v>11</v>
      </c>
      <c r="E29" s="27">
        <v>22</v>
      </c>
      <c r="F29" s="27">
        <v>25</v>
      </c>
      <c r="G29" s="27">
        <v>7</v>
      </c>
      <c r="H29" s="27">
        <v>19</v>
      </c>
      <c r="I29" s="27">
        <v>0</v>
      </c>
      <c r="J29" s="27">
        <v>29</v>
      </c>
      <c r="K29" s="27">
        <v>0</v>
      </c>
      <c r="L29" s="27">
        <v>0</v>
      </c>
      <c r="M29" s="27">
        <v>11</v>
      </c>
      <c r="N29" s="27">
        <v>34</v>
      </c>
      <c r="O29" s="27">
        <v>23</v>
      </c>
      <c r="P29" s="27">
        <f>C29+D29+E29+F29+G29+H29+I29+J29+K29+L29+M29+N29+O29</f>
        <v>186</v>
      </c>
    </row>
    <row r="30" spans="1:16" ht="19.5" hidden="1" customHeight="1" x14ac:dyDescent="0.2">
      <c r="A30" s="56"/>
      <c r="B30" s="26">
        <v>1398</v>
      </c>
      <c r="C30" s="27">
        <v>5</v>
      </c>
      <c r="D30" s="27">
        <v>7</v>
      </c>
      <c r="E30" s="27">
        <v>22</v>
      </c>
      <c r="F30" s="27">
        <v>26</v>
      </c>
      <c r="G30" s="27">
        <v>5</v>
      </c>
      <c r="H30" s="27">
        <v>10</v>
      </c>
      <c r="I30" s="27">
        <v>0</v>
      </c>
      <c r="J30" s="27">
        <v>15</v>
      </c>
      <c r="K30" s="27">
        <v>0</v>
      </c>
      <c r="L30" s="27">
        <v>0</v>
      </c>
      <c r="M30" s="27">
        <v>8</v>
      </c>
      <c r="N30" s="27">
        <v>30</v>
      </c>
      <c r="O30" s="27">
        <v>20</v>
      </c>
      <c r="P30" s="27">
        <f>C30+D30+E30+F30+G30+H30+I30+J30+K30+L30+M30+N30+O30</f>
        <v>148</v>
      </c>
    </row>
    <row r="31" spans="1:16" ht="19.5" x14ac:dyDescent="0.2">
      <c r="A31" s="56"/>
      <c r="B31" s="26">
        <v>1399</v>
      </c>
      <c r="C31" s="27">
        <v>5</v>
      </c>
      <c r="D31" s="27">
        <v>8</v>
      </c>
      <c r="E31" s="27">
        <v>16</v>
      </c>
      <c r="F31" s="27">
        <v>21</v>
      </c>
      <c r="G31" s="27">
        <v>6</v>
      </c>
      <c r="H31" s="27">
        <v>6</v>
      </c>
      <c r="I31" s="27">
        <v>0</v>
      </c>
      <c r="J31" s="27">
        <v>11</v>
      </c>
      <c r="K31" s="27">
        <v>0</v>
      </c>
      <c r="L31" s="27">
        <v>0</v>
      </c>
      <c r="M31" s="27">
        <v>5</v>
      </c>
      <c r="N31" s="27">
        <v>19</v>
      </c>
      <c r="O31" s="27">
        <v>13</v>
      </c>
      <c r="P31" s="27">
        <f>C31+D31+E31+F31+G31+H31+I31+J31+K31+L31+M31+N31+O31</f>
        <v>110</v>
      </c>
    </row>
    <row r="32" spans="1:16" ht="20.25" hidden="1" customHeight="1" thickBot="1" x14ac:dyDescent="0.25">
      <c r="A32" s="56"/>
      <c r="B32" s="28">
        <v>1400</v>
      </c>
      <c r="C32" s="6">
        <v>5</v>
      </c>
      <c r="D32" s="6">
        <v>8</v>
      </c>
      <c r="E32" s="6">
        <v>11</v>
      </c>
      <c r="F32" s="6">
        <v>12</v>
      </c>
      <c r="G32" s="6">
        <v>3</v>
      </c>
      <c r="H32" s="6">
        <v>4</v>
      </c>
      <c r="I32" s="6">
        <v>0</v>
      </c>
      <c r="J32" s="6">
        <v>7</v>
      </c>
      <c r="K32" s="6">
        <v>0</v>
      </c>
      <c r="L32" s="6">
        <v>0</v>
      </c>
      <c r="M32" s="6">
        <v>3</v>
      </c>
      <c r="N32" s="6">
        <v>18</v>
      </c>
      <c r="O32" s="6">
        <v>12</v>
      </c>
      <c r="P32" s="6">
        <f>C32+D32+E32+F32+G32+H32+I32+J32+K32+L32+M32+N32+O32</f>
        <v>83</v>
      </c>
    </row>
    <row r="33" spans="1:16" ht="20.25" hidden="1" customHeight="1" thickBot="1" x14ac:dyDescent="0.25">
      <c r="A33" s="59"/>
      <c r="B33" s="21" t="s">
        <v>48</v>
      </c>
      <c r="C33" s="22">
        <f t="shared" ref="C33:J33" si="8">SUM(C28:C32)</f>
        <v>25</v>
      </c>
      <c r="D33" s="22">
        <f t="shared" si="8"/>
        <v>48</v>
      </c>
      <c r="E33" s="22">
        <f t="shared" si="8"/>
        <v>93</v>
      </c>
      <c r="F33" s="22">
        <f t="shared" si="8"/>
        <v>115</v>
      </c>
      <c r="G33" s="22">
        <f t="shared" si="8"/>
        <v>30</v>
      </c>
      <c r="H33" s="22">
        <f t="shared" si="8"/>
        <v>65</v>
      </c>
      <c r="I33" s="22">
        <f t="shared" si="8"/>
        <v>0</v>
      </c>
      <c r="J33" s="22">
        <f t="shared" si="8"/>
        <v>100</v>
      </c>
      <c r="K33" s="22">
        <f t="shared" ref="K33:P33" si="9">SUM(K28:K32)</f>
        <v>0</v>
      </c>
      <c r="L33" s="22">
        <f t="shared" si="9"/>
        <v>0</v>
      </c>
      <c r="M33" s="22">
        <f t="shared" si="9"/>
        <v>40</v>
      </c>
      <c r="N33" s="22">
        <f t="shared" si="9"/>
        <v>146</v>
      </c>
      <c r="O33" s="22">
        <f t="shared" si="9"/>
        <v>98</v>
      </c>
      <c r="P33" s="1">
        <f t="shared" si="9"/>
        <v>760</v>
      </c>
    </row>
    <row r="34" spans="1:16" ht="19.5" hidden="1" customHeight="1" x14ac:dyDescent="0.2">
      <c r="A34" s="55" t="s">
        <v>21</v>
      </c>
      <c r="B34" s="23">
        <v>1396</v>
      </c>
      <c r="C34" s="24">
        <v>0</v>
      </c>
      <c r="D34" s="25">
        <v>0</v>
      </c>
      <c r="E34" s="25">
        <v>16</v>
      </c>
      <c r="F34" s="24">
        <v>0</v>
      </c>
      <c r="G34" s="25">
        <v>16</v>
      </c>
      <c r="H34" s="24">
        <v>0</v>
      </c>
      <c r="I34" s="24">
        <v>0</v>
      </c>
      <c r="J34" s="25">
        <v>0</v>
      </c>
      <c r="K34" s="25">
        <v>12</v>
      </c>
      <c r="L34" s="25">
        <v>0</v>
      </c>
      <c r="M34" s="25">
        <v>0</v>
      </c>
      <c r="N34" s="25">
        <v>37</v>
      </c>
      <c r="O34" s="25">
        <v>24</v>
      </c>
      <c r="P34" s="25">
        <f>C34+D34+E34+F34+G34+H34+I34+J34+K34+L34+M34+N34+O34</f>
        <v>105</v>
      </c>
    </row>
    <row r="35" spans="1:16" ht="19.5" x14ac:dyDescent="0.2">
      <c r="A35" s="56"/>
      <c r="B35" s="26">
        <v>1397</v>
      </c>
      <c r="C35" s="27">
        <v>0</v>
      </c>
      <c r="D35" s="27">
        <v>0</v>
      </c>
      <c r="E35" s="27">
        <v>16</v>
      </c>
      <c r="F35" s="27">
        <v>0</v>
      </c>
      <c r="G35" s="27">
        <v>14</v>
      </c>
      <c r="H35" s="27">
        <v>0</v>
      </c>
      <c r="I35" s="27">
        <v>0</v>
      </c>
      <c r="J35" s="27">
        <v>0</v>
      </c>
      <c r="K35" s="27">
        <v>10</v>
      </c>
      <c r="L35" s="27">
        <v>0</v>
      </c>
      <c r="M35" s="27">
        <v>0</v>
      </c>
      <c r="N35" s="27">
        <v>27</v>
      </c>
      <c r="O35" s="27">
        <v>19</v>
      </c>
      <c r="P35" s="27">
        <f>C35+D35+E35+F35+G35+H35+I35+J35+K35+L35+M35+N35+O35</f>
        <v>86</v>
      </c>
    </row>
    <row r="36" spans="1:16" ht="19.5" hidden="1" customHeight="1" x14ac:dyDescent="0.2">
      <c r="A36" s="56"/>
      <c r="B36" s="26">
        <v>1398</v>
      </c>
      <c r="C36" s="27">
        <v>0</v>
      </c>
      <c r="D36" s="27">
        <v>0</v>
      </c>
      <c r="E36" s="27">
        <v>16</v>
      </c>
      <c r="F36" s="27">
        <v>0</v>
      </c>
      <c r="G36" s="27">
        <v>9</v>
      </c>
      <c r="H36" s="27">
        <v>0</v>
      </c>
      <c r="I36" s="27">
        <v>0</v>
      </c>
      <c r="J36" s="27">
        <v>0</v>
      </c>
      <c r="K36" s="27">
        <v>6</v>
      </c>
      <c r="L36" s="27">
        <v>0</v>
      </c>
      <c r="M36" s="27">
        <v>0</v>
      </c>
      <c r="N36" s="27">
        <v>24</v>
      </c>
      <c r="O36" s="27">
        <v>16</v>
      </c>
      <c r="P36" s="27">
        <f>C36+D36+E36+F36+G36+H36+I36+J36+K36+L36+M36+N36+O36</f>
        <v>71</v>
      </c>
    </row>
    <row r="37" spans="1:16" ht="19.5" x14ac:dyDescent="0.2">
      <c r="A37" s="56"/>
      <c r="B37" s="26">
        <v>1399</v>
      </c>
      <c r="C37" s="27">
        <v>0</v>
      </c>
      <c r="D37" s="27">
        <v>0</v>
      </c>
      <c r="E37" s="27">
        <v>10</v>
      </c>
      <c r="F37" s="27">
        <v>0</v>
      </c>
      <c r="G37" s="27">
        <v>12</v>
      </c>
      <c r="H37" s="27">
        <v>0</v>
      </c>
      <c r="I37" s="27">
        <v>0</v>
      </c>
      <c r="J37" s="27">
        <v>0</v>
      </c>
      <c r="K37" s="27">
        <v>6</v>
      </c>
      <c r="L37" s="27">
        <v>0</v>
      </c>
      <c r="M37" s="27">
        <v>0</v>
      </c>
      <c r="N37" s="27">
        <v>15</v>
      </c>
      <c r="O37" s="27">
        <v>10</v>
      </c>
      <c r="P37" s="27">
        <f>C37+D37+E37+F37+G37+H37+I37+J37+K37+L37+M37+N37+O37</f>
        <v>53</v>
      </c>
    </row>
    <row r="38" spans="1:16" ht="20.25" hidden="1" customHeight="1" thickBot="1" x14ac:dyDescent="0.25">
      <c r="A38" s="56"/>
      <c r="B38" s="28">
        <v>1400</v>
      </c>
      <c r="C38" s="6">
        <v>0</v>
      </c>
      <c r="D38" s="6">
        <v>0</v>
      </c>
      <c r="E38" s="6">
        <v>8</v>
      </c>
      <c r="F38" s="6">
        <v>0</v>
      </c>
      <c r="G38" s="6">
        <v>5</v>
      </c>
      <c r="H38" s="6">
        <v>0</v>
      </c>
      <c r="I38" s="6">
        <v>0</v>
      </c>
      <c r="J38" s="6">
        <v>0</v>
      </c>
      <c r="K38" s="6">
        <v>3</v>
      </c>
      <c r="L38" s="6">
        <v>0</v>
      </c>
      <c r="M38" s="6">
        <v>0</v>
      </c>
      <c r="N38" s="6">
        <v>15</v>
      </c>
      <c r="O38" s="6">
        <v>10</v>
      </c>
      <c r="P38" s="6">
        <f>C38+D38+E38+F38+G38+H38+I38+J38+K38+L38+M38+N38+O38</f>
        <v>41</v>
      </c>
    </row>
    <row r="39" spans="1:16" ht="20.25" hidden="1" customHeight="1" thickBot="1" x14ac:dyDescent="0.25">
      <c r="A39" s="57"/>
      <c r="B39" s="21" t="s">
        <v>48</v>
      </c>
      <c r="C39" s="22">
        <f t="shared" ref="C39:J39" si="10">SUM(C34:C38)</f>
        <v>0</v>
      </c>
      <c r="D39" s="22">
        <f t="shared" si="10"/>
        <v>0</v>
      </c>
      <c r="E39" s="22">
        <f t="shared" si="10"/>
        <v>66</v>
      </c>
      <c r="F39" s="22">
        <f t="shared" si="10"/>
        <v>0</v>
      </c>
      <c r="G39" s="22">
        <f t="shared" si="10"/>
        <v>56</v>
      </c>
      <c r="H39" s="22">
        <f t="shared" si="10"/>
        <v>0</v>
      </c>
      <c r="I39" s="22">
        <f t="shared" si="10"/>
        <v>0</v>
      </c>
      <c r="J39" s="22">
        <f t="shared" si="10"/>
        <v>0</v>
      </c>
      <c r="K39" s="22">
        <f t="shared" ref="K39:P39" si="11">SUM(K34:K38)</f>
        <v>37</v>
      </c>
      <c r="L39" s="22">
        <f t="shared" si="11"/>
        <v>0</v>
      </c>
      <c r="M39" s="22">
        <f t="shared" si="11"/>
        <v>0</v>
      </c>
      <c r="N39" s="22">
        <f t="shared" si="11"/>
        <v>118</v>
      </c>
      <c r="O39" s="22">
        <f t="shared" si="11"/>
        <v>79</v>
      </c>
      <c r="P39" s="1">
        <f t="shared" si="11"/>
        <v>356</v>
      </c>
    </row>
    <row r="40" spans="1:16" s="11" customFormat="1" ht="19.5" hidden="1" customHeight="1" x14ac:dyDescent="0.2">
      <c r="A40" s="58" t="s">
        <v>22</v>
      </c>
      <c r="B40" s="10">
        <v>1396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8">
        <v>4</v>
      </c>
      <c r="K40" s="8">
        <v>4</v>
      </c>
      <c r="L40" s="8">
        <v>0</v>
      </c>
      <c r="M40" s="8">
        <v>0</v>
      </c>
      <c r="N40" s="8">
        <v>4</v>
      </c>
      <c r="O40" s="9">
        <v>2</v>
      </c>
      <c r="P40" s="8">
        <f>C40+D40+E40+F40+G40+H40+I40+J40+K40+L40+M40+N40+O40</f>
        <v>14</v>
      </c>
    </row>
    <row r="41" spans="1:16" s="11" customFormat="1" ht="19.5" x14ac:dyDescent="0.2">
      <c r="A41" s="56"/>
      <c r="B41" s="15">
        <v>1397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3</v>
      </c>
      <c r="K41" s="13">
        <v>3</v>
      </c>
      <c r="L41" s="13">
        <v>0</v>
      </c>
      <c r="M41" s="13">
        <v>0</v>
      </c>
      <c r="N41" s="13">
        <v>3</v>
      </c>
      <c r="O41" s="13">
        <v>2</v>
      </c>
      <c r="P41" s="13">
        <f>C41+D41+E41+F41+G41+H41+I41+J41+K41+L41+M41+N41+O41</f>
        <v>11</v>
      </c>
    </row>
    <row r="42" spans="1:16" s="11" customFormat="1" ht="19.5" hidden="1" customHeight="1" x14ac:dyDescent="0.2">
      <c r="A42" s="56"/>
      <c r="B42" s="15">
        <v>1398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1</v>
      </c>
      <c r="K42" s="13">
        <v>2</v>
      </c>
      <c r="L42" s="13">
        <v>0</v>
      </c>
      <c r="M42" s="13">
        <v>0</v>
      </c>
      <c r="N42" s="13">
        <v>2</v>
      </c>
      <c r="O42" s="13">
        <v>2</v>
      </c>
      <c r="P42" s="13">
        <f>C42+D42+E42+F42+G42+H42+I42+J42+K42+L42+M42+N42+O42</f>
        <v>7</v>
      </c>
    </row>
    <row r="43" spans="1:16" s="11" customFormat="1" ht="19.5" x14ac:dyDescent="0.2">
      <c r="A43" s="56"/>
      <c r="B43" s="15">
        <v>1399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1</v>
      </c>
      <c r="K43" s="13">
        <v>1</v>
      </c>
      <c r="L43" s="13">
        <v>0</v>
      </c>
      <c r="M43" s="13">
        <v>0</v>
      </c>
      <c r="N43" s="13">
        <v>2</v>
      </c>
      <c r="O43" s="13">
        <v>1</v>
      </c>
      <c r="P43" s="13">
        <f>C43+D43+E43+F43+G43+H43+I43+J43+K43+L43+M43+N43+O43</f>
        <v>5</v>
      </c>
    </row>
    <row r="44" spans="1:16" s="11" customFormat="1" ht="20.25" hidden="1" customHeight="1" thickBot="1" x14ac:dyDescent="0.25">
      <c r="A44" s="56"/>
      <c r="B44" s="19">
        <v>1400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1</v>
      </c>
      <c r="K44" s="20">
        <v>1</v>
      </c>
      <c r="L44" s="20">
        <v>0</v>
      </c>
      <c r="M44" s="20">
        <v>0</v>
      </c>
      <c r="N44" s="20">
        <v>1</v>
      </c>
      <c r="O44" s="20">
        <v>1</v>
      </c>
      <c r="P44" s="20">
        <f>C44+D44+E44+F44+G44+H44+I44+J44+K44+L44+M44+N44+O44</f>
        <v>4</v>
      </c>
    </row>
    <row r="45" spans="1:16" ht="20.25" hidden="1" customHeight="1" thickBot="1" x14ac:dyDescent="0.25">
      <c r="A45" s="59"/>
      <c r="B45" s="21" t="s">
        <v>48</v>
      </c>
      <c r="C45" s="22">
        <f t="shared" ref="C45:J45" si="12">SUM(C40:C44)</f>
        <v>0</v>
      </c>
      <c r="D45" s="22">
        <f t="shared" si="12"/>
        <v>0</v>
      </c>
      <c r="E45" s="22">
        <f t="shared" si="12"/>
        <v>0</v>
      </c>
      <c r="F45" s="22">
        <f t="shared" si="12"/>
        <v>0</v>
      </c>
      <c r="G45" s="22">
        <f t="shared" si="12"/>
        <v>0</v>
      </c>
      <c r="H45" s="22">
        <f t="shared" si="12"/>
        <v>0</v>
      </c>
      <c r="I45" s="22">
        <f t="shared" si="12"/>
        <v>0</v>
      </c>
      <c r="J45" s="22">
        <f t="shared" si="12"/>
        <v>10</v>
      </c>
      <c r="K45" s="22">
        <f t="shared" ref="K45:P45" si="13">SUM(K40:K44)</f>
        <v>11</v>
      </c>
      <c r="L45" s="22">
        <f t="shared" si="13"/>
        <v>0</v>
      </c>
      <c r="M45" s="22">
        <f t="shared" si="13"/>
        <v>0</v>
      </c>
      <c r="N45" s="22">
        <f t="shared" si="13"/>
        <v>12</v>
      </c>
      <c r="O45" s="22">
        <f t="shared" si="13"/>
        <v>8</v>
      </c>
      <c r="P45" s="1">
        <f t="shared" si="13"/>
        <v>41</v>
      </c>
    </row>
    <row r="46" spans="1:16" s="11" customFormat="1" ht="19.5" hidden="1" customHeight="1" x14ac:dyDescent="0.2">
      <c r="A46" s="55" t="s">
        <v>23</v>
      </c>
      <c r="B46" s="10">
        <v>1396</v>
      </c>
      <c r="C46" s="8">
        <v>5</v>
      </c>
      <c r="D46" s="8">
        <v>25</v>
      </c>
      <c r="E46" s="8">
        <v>14</v>
      </c>
      <c r="F46" s="9">
        <v>0</v>
      </c>
      <c r="G46" s="9">
        <v>0</v>
      </c>
      <c r="H46" s="8">
        <v>12</v>
      </c>
      <c r="I46" s="9">
        <v>0</v>
      </c>
      <c r="J46" s="8">
        <v>74</v>
      </c>
      <c r="K46" s="8">
        <v>0</v>
      </c>
      <c r="L46" s="8">
        <v>0</v>
      </c>
      <c r="M46" s="8">
        <v>6</v>
      </c>
      <c r="N46" s="8">
        <v>64</v>
      </c>
      <c r="O46" s="9">
        <v>43</v>
      </c>
      <c r="P46" s="8">
        <f>C46+D46+E46+F46+G46+H46+I46+J46+K46+L46+M46+N46+O46</f>
        <v>243</v>
      </c>
    </row>
    <row r="47" spans="1:16" s="11" customFormat="1" ht="19.5" x14ac:dyDescent="0.2">
      <c r="A47" s="56"/>
      <c r="B47" s="15">
        <v>1397</v>
      </c>
      <c r="C47" s="13">
        <v>5</v>
      </c>
      <c r="D47" s="13">
        <v>20</v>
      </c>
      <c r="E47" s="13">
        <v>14</v>
      </c>
      <c r="F47" s="13">
        <v>0</v>
      </c>
      <c r="G47" s="13">
        <v>0</v>
      </c>
      <c r="H47" s="13">
        <v>9</v>
      </c>
      <c r="I47" s="13">
        <v>0</v>
      </c>
      <c r="J47" s="13">
        <v>59</v>
      </c>
      <c r="K47" s="13">
        <v>0</v>
      </c>
      <c r="L47" s="13">
        <v>0</v>
      </c>
      <c r="M47" s="13">
        <v>5</v>
      </c>
      <c r="N47" s="13">
        <v>50</v>
      </c>
      <c r="O47" s="13">
        <v>34</v>
      </c>
      <c r="P47" s="13">
        <f>C47+D47+E47+F47+G47+H47+I47+J47+K47+L47+M47+N47+O47</f>
        <v>196</v>
      </c>
    </row>
    <row r="48" spans="1:16" s="11" customFormat="1" ht="19.5" hidden="1" customHeight="1" x14ac:dyDescent="0.2">
      <c r="A48" s="56"/>
      <c r="B48" s="15">
        <v>1398</v>
      </c>
      <c r="C48" s="13">
        <v>5</v>
      </c>
      <c r="D48" s="13">
        <v>13</v>
      </c>
      <c r="E48" s="13">
        <v>14</v>
      </c>
      <c r="F48" s="13">
        <v>0</v>
      </c>
      <c r="G48" s="13">
        <v>0</v>
      </c>
      <c r="H48" s="13">
        <v>4</v>
      </c>
      <c r="I48" s="13">
        <v>0</v>
      </c>
      <c r="J48" s="13">
        <v>30</v>
      </c>
      <c r="K48" s="13">
        <v>0</v>
      </c>
      <c r="L48" s="13">
        <v>0</v>
      </c>
      <c r="M48" s="13">
        <v>4</v>
      </c>
      <c r="N48" s="13">
        <v>43</v>
      </c>
      <c r="O48" s="13">
        <v>29</v>
      </c>
      <c r="P48" s="13">
        <f>C48+D48+E48+F48+G48+H48+I48+J48+K48+L48+M48+N48+O48</f>
        <v>142</v>
      </c>
    </row>
    <row r="49" spans="1:16" s="11" customFormat="1" ht="19.5" x14ac:dyDescent="0.2">
      <c r="A49" s="56"/>
      <c r="B49" s="15">
        <v>1399</v>
      </c>
      <c r="C49" s="13">
        <v>5</v>
      </c>
      <c r="D49" s="13">
        <v>14</v>
      </c>
      <c r="E49" s="13">
        <v>10</v>
      </c>
      <c r="F49" s="13">
        <v>0</v>
      </c>
      <c r="G49" s="13">
        <v>0</v>
      </c>
      <c r="H49" s="13">
        <v>3</v>
      </c>
      <c r="I49" s="13">
        <v>0</v>
      </c>
      <c r="J49" s="13">
        <v>21</v>
      </c>
      <c r="K49" s="13">
        <v>0</v>
      </c>
      <c r="L49" s="13">
        <v>0</v>
      </c>
      <c r="M49" s="13">
        <v>3</v>
      </c>
      <c r="N49" s="13">
        <v>27</v>
      </c>
      <c r="O49" s="13">
        <v>18</v>
      </c>
      <c r="P49" s="13">
        <f>C49+D49+E49+F49+G49+H49+I49+J49+K49+L49+M49+N49+O49</f>
        <v>101</v>
      </c>
    </row>
    <row r="50" spans="1:16" s="11" customFormat="1" ht="20.25" hidden="1" customHeight="1" thickBot="1" x14ac:dyDescent="0.25">
      <c r="A50" s="56"/>
      <c r="B50" s="19">
        <v>1400</v>
      </c>
      <c r="C50" s="20">
        <v>5</v>
      </c>
      <c r="D50" s="20">
        <v>13</v>
      </c>
      <c r="E50" s="20">
        <v>7</v>
      </c>
      <c r="F50" s="20">
        <v>0</v>
      </c>
      <c r="G50" s="20">
        <v>0</v>
      </c>
      <c r="H50" s="20">
        <v>2</v>
      </c>
      <c r="I50" s="20">
        <v>0</v>
      </c>
      <c r="J50" s="20">
        <v>16</v>
      </c>
      <c r="K50" s="20">
        <v>0</v>
      </c>
      <c r="L50" s="20">
        <v>0</v>
      </c>
      <c r="M50" s="20">
        <v>2</v>
      </c>
      <c r="N50" s="20">
        <v>27</v>
      </c>
      <c r="O50" s="20">
        <v>18</v>
      </c>
      <c r="P50" s="20">
        <f>C50+D50+E50+F50+G50+H50+I50+J50+K50+L50+M50+N50+O50</f>
        <v>90</v>
      </c>
    </row>
    <row r="51" spans="1:16" ht="20.25" hidden="1" customHeight="1" thickBot="1" x14ac:dyDescent="0.25">
      <c r="A51" s="57"/>
      <c r="B51" s="21" t="s">
        <v>48</v>
      </c>
      <c r="C51" s="22">
        <f t="shared" ref="C51:J51" si="14">SUM(C46:C50)</f>
        <v>25</v>
      </c>
      <c r="D51" s="22">
        <f t="shared" si="14"/>
        <v>85</v>
      </c>
      <c r="E51" s="22">
        <f t="shared" si="14"/>
        <v>59</v>
      </c>
      <c r="F51" s="22">
        <f t="shared" si="14"/>
        <v>0</v>
      </c>
      <c r="G51" s="22">
        <f t="shared" si="14"/>
        <v>0</v>
      </c>
      <c r="H51" s="22">
        <f t="shared" si="14"/>
        <v>30</v>
      </c>
      <c r="I51" s="22">
        <f t="shared" si="14"/>
        <v>0</v>
      </c>
      <c r="J51" s="22">
        <f t="shared" si="14"/>
        <v>200</v>
      </c>
      <c r="K51" s="22">
        <f t="shared" ref="K51:P51" si="15">SUM(K46:K50)</f>
        <v>0</v>
      </c>
      <c r="L51" s="22">
        <f t="shared" si="15"/>
        <v>0</v>
      </c>
      <c r="M51" s="22">
        <f t="shared" si="15"/>
        <v>20</v>
      </c>
      <c r="N51" s="22">
        <f t="shared" si="15"/>
        <v>211</v>
      </c>
      <c r="O51" s="22">
        <f t="shared" si="15"/>
        <v>142</v>
      </c>
      <c r="P51" s="1">
        <f t="shared" si="15"/>
        <v>772</v>
      </c>
    </row>
    <row r="52" spans="1:16" s="11" customFormat="1" ht="19.5" hidden="1" customHeight="1" x14ac:dyDescent="0.2">
      <c r="A52" s="58" t="s">
        <v>24</v>
      </c>
      <c r="B52" s="10">
        <v>1396</v>
      </c>
      <c r="C52" s="8">
        <v>0</v>
      </c>
      <c r="D52" s="8">
        <v>30</v>
      </c>
      <c r="E52" s="8">
        <v>15</v>
      </c>
      <c r="F52" s="8">
        <v>81</v>
      </c>
      <c r="G52" s="8">
        <v>7</v>
      </c>
      <c r="H52" s="8">
        <v>18</v>
      </c>
      <c r="I52" s="8">
        <v>136</v>
      </c>
      <c r="J52" s="8">
        <v>0</v>
      </c>
      <c r="K52" s="8">
        <v>18</v>
      </c>
      <c r="L52" s="8">
        <v>0</v>
      </c>
      <c r="M52" s="8">
        <v>0</v>
      </c>
      <c r="N52" s="8">
        <v>406</v>
      </c>
      <c r="O52" s="9">
        <v>271</v>
      </c>
      <c r="P52" s="8">
        <f>C52+D52+E52+F52+G52+H52+I52+J52+K52+L52+M52+N52+O52</f>
        <v>982</v>
      </c>
    </row>
    <row r="53" spans="1:16" s="11" customFormat="1" ht="19.5" x14ac:dyDescent="0.2">
      <c r="A53" s="56"/>
      <c r="B53" s="15">
        <v>1397</v>
      </c>
      <c r="C53" s="13">
        <v>0</v>
      </c>
      <c r="D53" s="13">
        <v>23</v>
      </c>
      <c r="E53" s="13">
        <v>15</v>
      </c>
      <c r="F53" s="13">
        <v>65</v>
      </c>
      <c r="G53" s="13">
        <v>6</v>
      </c>
      <c r="H53" s="13">
        <v>13</v>
      </c>
      <c r="I53" s="13">
        <v>123</v>
      </c>
      <c r="J53" s="13">
        <v>0</v>
      </c>
      <c r="K53" s="13">
        <v>15</v>
      </c>
      <c r="L53" s="13">
        <v>0</v>
      </c>
      <c r="M53" s="13">
        <v>0</v>
      </c>
      <c r="N53" s="13">
        <v>304</v>
      </c>
      <c r="O53" s="13">
        <v>202</v>
      </c>
      <c r="P53" s="13">
        <f>C53+D53+E53+F53+G53+H53+I53+J53+K53+L53+M53+N53+O53</f>
        <v>766</v>
      </c>
    </row>
    <row r="54" spans="1:16" s="11" customFormat="1" ht="19.5" hidden="1" customHeight="1" x14ac:dyDescent="0.2">
      <c r="A54" s="56"/>
      <c r="B54" s="15">
        <v>1398</v>
      </c>
      <c r="C54" s="13">
        <v>0</v>
      </c>
      <c r="D54" s="13">
        <v>15</v>
      </c>
      <c r="E54" s="13">
        <v>15</v>
      </c>
      <c r="F54" s="13">
        <v>68</v>
      </c>
      <c r="G54" s="13">
        <v>4</v>
      </c>
      <c r="H54" s="13">
        <v>7</v>
      </c>
      <c r="I54" s="13">
        <v>114</v>
      </c>
      <c r="J54" s="13">
        <v>0</v>
      </c>
      <c r="K54" s="13">
        <v>9</v>
      </c>
      <c r="L54" s="13">
        <v>0</v>
      </c>
      <c r="M54" s="13">
        <v>0</v>
      </c>
      <c r="N54" s="13">
        <v>267</v>
      </c>
      <c r="O54" s="13">
        <v>178</v>
      </c>
      <c r="P54" s="13">
        <f>C54+D54+E54+F54+G54+H54+I54+J54+K54+L54+M54+N54+O54</f>
        <v>677</v>
      </c>
    </row>
    <row r="55" spans="1:16" s="11" customFormat="1" ht="19.5" x14ac:dyDescent="0.2">
      <c r="A55" s="56"/>
      <c r="B55" s="15">
        <v>1399</v>
      </c>
      <c r="C55" s="13">
        <v>0</v>
      </c>
      <c r="D55" s="13">
        <v>17</v>
      </c>
      <c r="E55" s="13">
        <v>11</v>
      </c>
      <c r="F55" s="13">
        <v>56</v>
      </c>
      <c r="G55" s="13">
        <v>4</v>
      </c>
      <c r="H55" s="13">
        <v>4</v>
      </c>
      <c r="I55" s="13">
        <v>94</v>
      </c>
      <c r="J55" s="13">
        <v>0</v>
      </c>
      <c r="K55" s="13">
        <v>7</v>
      </c>
      <c r="L55" s="13">
        <v>0</v>
      </c>
      <c r="M55" s="13">
        <v>0</v>
      </c>
      <c r="N55" s="13">
        <v>167</v>
      </c>
      <c r="O55" s="13">
        <v>112</v>
      </c>
      <c r="P55" s="13">
        <f>C55+D55+E55+F55+G55+H55+I55+J55+K55+L55+M55+N55+O55</f>
        <v>472</v>
      </c>
    </row>
    <row r="56" spans="1:16" s="11" customFormat="1" ht="20.25" hidden="1" customHeight="1" thickBot="1" x14ac:dyDescent="0.25">
      <c r="A56" s="56"/>
      <c r="B56" s="19">
        <v>1400</v>
      </c>
      <c r="C56" s="20"/>
      <c r="D56" s="20">
        <v>16</v>
      </c>
      <c r="E56" s="20">
        <v>8</v>
      </c>
      <c r="F56" s="20">
        <v>30</v>
      </c>
      <c r="G56" s="20">
        <v>2</v>
      </c>
      <c r="H56" s="20">
        <v>3</v>
      </c>
      <c r="I56" s="20">
        <v>90</v>
      </c>
      <c r="J56" s="20">
        <v>0</v>
      </c>
      <c r="K56" s="20">
        <v>5</v>
      </c>
      <c r="L56" s="20">
        <v>0</v>
      </c>
      <c r="M56" s="20">
        <v>0</v>
      </c>
      <c r="N56" s="20">
        <v>164</v>
      </c>
      <c r="O56" s="20">
        <v>109</v>
      </c>
      <c r="P56" s="20">
        <f>C56+D56+E56+F56+G56+H56+I56+J56+K56+L56+M56+N56+O56</f>
        <v>427</v>
      </c>
    </row>
    <row r="57" spans="1:16" ht="20.25" hidden="1" customHeight="1" thickBot="1" x14ac:dyDescent="0.25">
      <c r="A57" s="59"/>
      <c r="B57" s="21" t="s">
        <v>48</v>
      </c>
      <c r="C57" s="22">
        <f t="shared" ref="C57:J57" si="16">SUM(C52:C56)</f>
        <v>0</v>
      </c>
      <c r="D57" s="22">
        <f t="shared" si="16"/>
        <v>101</v>
      </c>
      <c r="E57" s="22">
        <f t="shared" si="16"/>
        <v>64</v>
      </c>
      <c r="F57" s="22">
        <f t="shared" si="16"/>
        <v>300</v>
      </c>
      <c r="G57" s="22">
        <f t="shared" si="16"/>
        <v>23</v>
      </c>
      <c r="H57" s="22">
        <f t="shared" si="16"/>
        <v>45</v>
      </c>
      <c r="I57" s="22">
        <f t="shared" si="16"/>
        <v>557</v>
      </c>
      <c r="J57" s="22">
        <f t="shared" si="16"/>
        <v>0</v>
      </c>
      <c r="K57" s="22">
        <f t="shared" ref="K57:P57" si="17">SUM(K52:K56)</f>
        <v>54</v>
      </c>
      <c r="L57" s="22">
        <f t="shared" si="17"/>
        <v>0</v>
      </c>
      <c r="M57" s="22">
        <f t="shared" si="17"/>
        <v>0</v>
      </c>
      <c r="N57" s="22">
        <f t="shared" si="17"/>
        <v>1308</v>
      </c>
      <c r="O57" s="22">
        <f t="shared" si="17"/>
        <v>872</v>
      </c>
      <c r="P57" s="1">
        <f t="shared" si="17"/>
        <v>3324</v>
      </c>
    </row>
    <row r="58" spans="1:16" s="11" customFormat="1" ht="19.5" hidden="1" customHeight="1" x14ac:dyDescent="0.2">
      <c r="A58" s="55" t="s">
        <v>25</v>
      </c>
      <c r="B58" s="10">
        <v>1396</v>
      </c>
      <c r="C58" s="9">
        <v>0</v>
      </c>
      <c r="D58" s="8">
        <v>30</v>
      </c>
      <c r="E58" s="8">
        <v>218</v>
      </c>
      <c r="F58" s="9">
        <v>0</v>
      </c>
      <c r="G58" s="8">
        <v>21</v>
      </c>
      <c r="H58" s="8">
        <v>121</v>
      </c>
      <c r="I58" s="9">
        <v>0</v>
      </c>
      <c r="J58" s="8">
        <v>0</v>
      </c>
      <c r="K58" s="8">
        <v>27</v>
      </c>
      <c r="L58" s="8">
        <v>217</v>
      </c>
      <c r="M58" s="8">
        <v>0</v>
      </c>
      <c r="N58" s="8">
        <v>347</v>
      </c>
      <c r="O58" s="8">
        <v>231</v>
      </c>
      <c r="P58" s="8">
        <f>C58+D58+E58+F58+G58+H58+I58+J58+K58+L58+M58+N58+O58</f>
        <v>1212</v>
      </c>
    </row>
    <row r="59" spans="1:16" s="11" customFormat="1" ht="19.5" x14ac:dyDescent="0.2">
      <c r="A59" s="56"/>
      <c r="B59" s="15">
        <v>1397</v>
      </c>
      <c r="C59" s="13">
        <v>0</v>
      </c>
      <c r="D59" s="13">
        <v>24</v>
      </c>
      <c r="E59" s="13">
        <v>218</v>
      </c>
      <c r="F59" s="13">
        <v>0</v>
      </c>
      <c r="G59" s="13">
        <v>19</v>
      </c>
      <c r="H59" s="13">
        <v>88</v>
      </c>
      <c r="I59" s="13">
        <v>0</v>
      </c>
      <c r="J59" s="13">
        <v>0</v>
      </c>
      <c r="K59" s="13">
        <v>22</v>
      </c>
      <c r="L59" s="13">
        <v>158</v>
      </c>
      <c r="M59" s="13">
        <v>0</v>
      </c>
      <c r="N59" s="13">
        <v>266</v>
      </c>
      <c r="O59" s="13">
        <v>183</v>
      </c>
      <c r="P59" s="13">
        <f>C59+D59+E59+F59+G59+H59+I59+J59+K59+L59+M59+N59+O59</f>
        <v>978</v>
      </c>
    </row>
    <row r="60" spans="1:16" s="11" customFormat="1" ht="19.5" hidden="1" customHeight="1" x14ac:dyDescent="0.2">
      <c r="A60" s="56"/>
      <c r="B60" s="15">
        <v>1398</v>
      </c>
      <c r="C60" s="13">
        <v>0</v>
      </c>
      <c r="D60" s="13">
        <v>16</v>
      </c>
      <c r="E60" s="13">
        <v>213</v>
      </c>
      <c r="F60" s="13">
        <v>0</v>
      </c>
      <c r="G60" s="13">
        <v>12</v>
      </c>
      <c r="H60" s="13">
        <v>44</v>
      </c>
      <c r="I60" s="13">
        <v>0</v>
      </c>
      <c r="J60" s="13">
        <v>0</v>
      </c>
      <c r="K60" s="13">
        <v>14</v>
      </c>
      <c r="L60" s="13">
        <v>128</v>
      </c>
      <c r="M60" s="13">
        <v>0</v>
      </c>
      <c r="N60" s="13">
        <v>234</v>
      </c>
      <c r="O60" s="13">
        <v>156</v>
      </c>
      <c r="P60" s="13">
        <f>C60+D60+E60+F60+G60+H60+I60+J60+K60+L60+M60+N60+O60</f>
        <v>817</v>
      </c>
    </row>
    <row r="61" spans="1:16" s="11" customFormat="1" ht="19.5" x14ac:dyDescent="0.2">
      <c r="A61" s="56"/>
      <c r="B61" s="15">
        <v>1399</v>
      </c>
      <c r="C61" s="13">
        <v>0</v>
      </c>
      <c r="D61" s="13">
        <v>17</v>
      </c>
      <c r="E61" s="13">
        <v>155</v>
      </c>
      <c r="F61" s="13">
        <v>0</v>
      </c>
      <c r="G61" s="13">
        <v>16</v>
      </c>
      <c r="H61" s="13">
        <v>27</v>
      </c>
      <c r="I61" s="13">
        <v>0</v>
      </c>
      <c r="J61" s="13">
        <v>0</v>
      </c>
      <c r="K61" s="13">
        <v>11</v>
      </c>
      <c r="L61" s="13">
        <v>92</v>
      </c>
      <c r="M61" s="13">
        <v>0</v>
      </c>
      <c r="N61" s="13">
        <v>147</v>
      </c>
      <c r="O61" s="13">
        <v>98</v>
      </c>
      <c r="P61" s="13">
        <f>C61+D61+E61+F61+G61+H61+I61+J61+K61+L61+M61+N61+O61</f>
        <v>563</v>
      </c>
    </row>
    <row r="62" spans="1:16" s="11" customFormat="1" ht="20.25" hidden="1" customHeight="1" thickBot="1" x14ac:dyDescent="0.25">
      <c r="A62" s="56"/>
      <c r="B62" s="19">
        <v>1400</v>
      </c>
      <c r="C62" s="20">
        <v>0</v>
      </c>
      <c r="D62" s="20">
        <v>16</v>
      </c>
      <c r="E62" s="20">
        <v>110</v>
      </c>
      <c r="F62" s="20">
        <v>0</v>
      </c>
      <c r="G62" s="20">
        <v>7</v>
      </c>
      <c r="H62" s="20">
        <v>20</v>
      </c>
      <c r="I62" s="20">
        <v>0</v>
      </c>
      <c r="J62" s="20">
        <v>0</v>
      </c>
      <c r="K62" s="20">
        <v>8</v>
      </c>
      <c r="L62" s="20">
        <v>85</v>
      </c>
      <c r="M62" s="20">
        <v>0</v>
      </c>
      <c r="N62" s="20">
        <v>143</v>
      </c>
      <c r="O62" s="20">
        <v>95</v>
      </c>
      <c r="P62" s="20">
        <f>C62+D62+E62+F62+G62+H62+I62+J62+K62+L62+M62+N62+O62</f>
        <v>484</v>
      </c>
    </row>
    <row r="63" spans="1:16" ht="20.25" hidden="1" customHeight="1" thickBot="1" x14ac:dyDescent="0.25">
      <c r="A63" s="57"/>
      <c r="B63" s="21" t="s">
        <v>48</v>
      </c>
      <c r="C63" s="22">
        <f t="shared" ref="C63:J63" si="18">SUM(C58:C62)</f>
        <v>0</v>
      </c>
      <c r="D63" s="22">
        <f t="shared" si="18"/>
        <v>103</v>
      </c>
      <c r="E63" s="22">
        <f t="shared" si="18"/>
        <v>914</v>
      </c>
      <c r="F63" s="22">
        <f t="shared" si="18"/>
        <v>0</v>
      </c>
      <c r="G63" s="22">
        <f t="shared" si="18"/>
        <v>75</v>
      </c>
      <c r="H63" s="22">
        <f t="shared" si="18"/>
        <v>300</v>
      </c>
      <c r="I63" s="22">
        <f t="shared" si="18"/>
        <v>0</v>
      </c>
      <c r="J63" s="22">
        <f t="shared" si="18"/>
        <v>0</v>
      </c>
      <c r="K63" s="22">
        <f t="shared" ref="K63:P63" si="19">SUM(K58:K62)</f>
        <v>82</v>
      </c>
      <c r="L63" s="22">
        <f t="shared" si="19"/>
        <v>680</v>
      </c>
      <c r="M63" s="22">
        <f t="shared" si="19"/>
        <v>0</v>
      </c>
      <c r="N63" s="22">
        <f t="shared" si="19"/>
        <v>1137</v>
      </c>
      <c r="O63" s="22">
        <f t="shared" si="19"/>
        <v>763</v>
      </c>
      <c r="P63" s="1">
        <f t="shared" si="19"/>
        <v>4054</v>
      </c>
    </row>
    <row r="64" spans="1:16" s="11" customFormat="1" ht="19.5" hidden="1" customHeight="1" x14ac:dyDescent="0.2">
      <c r="A64" s="55" t="s">
        <v>26</v>
      </c>
      <c r="B64" s="10">
        <v>1396</v>
      </c>
      <c r="C64" s="8">
        <v>900</v>
      </c>
      <c r="D64" s="8">
        <v>30</v>
      </c>
      <c r="E64" s="8">
        <v>5</v>
      </c>
      <c r="F64" s="8">
        <v>269</v>
      </c>
      <c r="G64" s="9">
        <v>0</v>
      </c>
      <c r="H64" s="8">
        <v>6</v>
      </c>
      <c r="I64" s="9">
        <v>0</v>
      </c>
      <c r="J64" s="8">
        <v>0</v>
      </c>
      <c r="K64" s="8">
        <v>0</v>
      </c>
      <c r="L64" s="8">
        <v>0</v>
      </c>
      <c r="M64" s="8">
        <v>0</v>
      </c>
      <c r="N64" s="8">
        <v>223</v>
      </c>
      <c r="O64" s="9">
        <v>162</v>
      </c>
      <c r="P64" s="8">
        <f>C64+D64+E64+F64+G64+H64+I64+J64+K64+L64+M64+N64+O64</f>
        <v>1595</v>
      </c>
    </row>
    <row r="65" spans="1:16" s="11" customFormat="1" ht="19.5" x14ac:dyDescent="0.2">
      <c r="A65" s="56"/>
      <c r="B65" s="15">
        <v>1397</v>
      </c>
      <c r="C65" s="13">
        <v>630</v>
      </c>
      <c r="D65" s="13">
        <v>23</v>
      </c>
      <c r="E65" s="13">
        <v>5</v>
      </c>
      <c r="F65" s="13">
        <v>217</v>
      </c>
      <c r="G65" s="13">
        <v>0</v>
      </c>
      <c r="H65" s="13">
        <v>4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169</v>
      </c>
      <c r="O65" s="13">
        <v>100</v>
      </c>
      <c r="P65" s="13">
        <f>C65+D65+E65+F65+G65+H65+I65+J65+K65+L65+M65+N65+O65</f>
        <v>1148</v>
      </c>
    </row>
    <row r="66" spans="1:16" s="11" customFormat="1" ht="19.5" hidden="1" customHeight="1" x14ac:dyDescent="0.2">
      <c r="A66" s="56"/>
      <c r="B66" s="15">
        <v>1398</v>
      </c>
      <c r="C66" s="13">
        <v>540</v>
      </c>
      <c r="D66" s="13">
        <v>16</v>
      </c>
      <c r="E66" s="13">
        <v>5</v>
      </c>
      <c r="F66" s="13">
        <v>227</v>
      </c>
      <c r="G66" s="13">
        <v>0</v>
      </c>
      <c r="H66" s="13">
        <v>2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147</v>
      </c>
      <c r="O66" s="13">
        <v>98</v>
      </c>
      <c r="P66" s="13">
        <f>C66+D66+E66+F66+G66+H66+I66+J66+K66+L66+M66+N66+O66</f>
        <v>1035</v>
      </c>
    </row>
    <row r="67" spans="1:16" s="11" customFormat="1" ht="19.5" x14ac:dyDescent="0.2">
      <c r="A67" s="56"/>
      <c r="B67" s="15">
        <v>1399</v>
      </c>
      <c r="C67" s="13">
        <v>450</v>
      </c>
      <c r="D67" s="13">
        <v>17</v>
      </c>
      <c r="E67" s="13">
        <v>4</v>
      </c>
      <c r="F67" s="13">
        <v>185</v>
      </c>
      <c r="G67" s="13">
        <v>0</v>
      </c>
      <c r="H67" s="13">
        <v>1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92</v>
      </c>
      <c r="O67" s="13">
        <v>62</v>
      </c>
      <c r="P67" s="13">
        <f>C67+D67+E67+F67+G67+H67+I67+J67+K67+L67+M67+N67+O67</f>
        <v>811</v>
      </c>
    </row>
    <row r="68" spans="1:16" s="11" customFormat="1" ht="20.25" hidden="1" customHeight="1" thickBot="1" x14ac:dyDescent="0.25">
      <c r="A68" s="56"/>
      <c r="B68" s="19">
        <v>1400</v>
      </c>
      <c r="C68" s="20">
        <v>360</v>
      </c>
      <c r="D68" s="20">
        <v>16</v>
      </c>
      <c r="E68" s="20">
        <v>3</v>
      </c>
      <c r="F68" s="20">
        <v>101</v>
      </c>
      <c r="G68" s="20">
        <v>0</v>
      </c>
      <c r="H68" s="20">
        <v>1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90</v>
      </c>
      <c r="O68" s="20">
        <v>60</v>
      </c>
      <c r="P68" s="20">
        <f>C68+D68+E68+F68+G68+H68+I68+J68+K68+L68+M68+N68+O68</f>
        <v>631</v>
      </c>
    </row>
    <row r="69" spans="1:16" ht="20.25" hidden="1" customHeight="1" thickBot="1" x14ac:dyDescent="0.25">
      <c r="A69" s="57"/>
      <c r="B69" s="21" t="s">
        <v>48</v>
      </c>
      <c r="C69" s="22">
        <f t="shared" ref="C69" si="20">SUM(C64:C68)</f>
        <v>2880</v>
      </c>
      <c r="D69" s="22">
        <f t="shared" ref="D69:O69" si="21">SUM(D64:D68)</f>
        <v>102</v>
      </c>
      <c r="E69" s="22">
        <f t="shared" si="21"/>
        <v>22</v>
      </c>
      <c r="F69" s="22">
        <f t="shared" si="21"/>
        <v>999</v>
      </c>
      <c r="G69" s="22">
        <f t="shared" si="21"/>
        <v>0</v>
      </c>
      <c r="H69" s="22">
        <f t="shared" si="21"/>
        <v>14</v>
      </c>
      <c r="I69" s="22">
        <f t="shared" si="21"/>
        <v>0</v>
      </c>
      <c r="J69" s="22">
        <f t="shared" si="21"/>
        <v>0</v>
      </c>
      <c r="K69" s="22">
        <f t="shared" si="21"/>
        <v>0</v>
      </c>
      <c r="L69" s="22">
        <f t="shared" si="21"/>
        <v>0</v>
      </c>
      <c r="M69" s="22">
        <f t="shared" si="21"/>
        <v>0</v>
      </c>
      <c r="N69" s="22">
        <f t="shared" si="21"/>
        <v>721</v>
      </c>
      <c r="O69" s="22">
        <f t="shared" si="21"/>
        <v>482</v>
      </c>
      <c r="P69" s="1">
        <f>SUM(P64:P68)</f>
        <v>5220</v>
      </c>
    </row>
    <row r="70" spans="1:16" s="11" customFormat="1" ht="19.5" hidden="1" customHeight="1" x14ac:dyDescent="0.2">
      <c r="A70" s="58" t="s">
        <v>27</v>
      </c>
      <c r="B70" s="10">
        <v>1396</v>
      </c>
      <c r="C70" s="8">
        <v>3698</v>
      </c>
      <c r="D70" s="8">
        <v>35</v>
      </c>
      <c r="E70" s="8">
        <v>11</v>
      </c>
      <c r="F70" s="8">
        <v>1998</v>
      </c>
      <c r="G70" s="8">
        <v>143</v>
      </c>
      <c r="H70" s="8">
        <v>121</v>
      </c>
      <c r="I70" s="9">
        <v>0</v>
      </c>
      <c r="J70" s="8">
        <v>148</v>
      </c>
      <c r="K70" s="8">
        <v>9</v>
      </c>
      <c r="L70" s="8">
        <v>0</v>
      </c>
      <c r="M70" s="8">
        <v>0</v>
      </c>
      <c r="N70" s="8">
        <v>155</v>
      </c>
      <c r="O70" s="9">
        <v>108</v>
      </c>
      <c r="P70" s="8">
        <f>C70+D70+E70+F70+G70+H70+I70+J70+K70+L70+M70+N70+O70</f>
        <v>6426</v>
      </c>
    </row>
    <row r="71" spans="1:16" s="11" customFormat="1" ht="19.5" x14ac:dyDescent="0.2">
      <c r="A71" s="56"/>
      <c r="B71" s="15">
        <v>1397</v>
      </c>
      <c r="C71" s="13">
        <v>2933</v>
      </c>
      <c r="D71" s="13">
        <v>27</v>
      </c>
      <c r="E71" s="13">
        <v>11</v>
      </c>
      <c r="F71" s="13">
        <v>1584</v>
      </c>
      <c r="G71" s="13">
        <v>125</v>
      </c>
      <c r="H71" s="13">
        <v>88</v>
      </c>
      <c r="I71" s="13">
        <v>0</v>
      </c>
      <c r="J71" s="13">
        <v>118</v>
      </c>
      <c r="K71" s="13">
        <v>8</v>
      </c>
      <c r="L71" s="13">
        <v>0</v>
      </c>
      <c r="M71" s="13">
        <v>0</v>
      </c>
      <c r="N71" s="13">
        <v>120</v>
      </c>
      <c r="O71" s="13">
        <v>79</v>
      </c>
      <c r="P71" s="13">
        <f>C71+D71+E71+F71+G71+H71+I71+J71+K71+L71+M71+N71+O71</f>
        <v>5093</v>
      </c>
    </row>
    <row r="72" spans="1:16" s="11" customFormat="1" ht="19.5" hidden="1" customHeight="1" x14ac:dyDescent="0.2">
      <c r="A72" s="56"/>
      <c r="B72" s="15">
        <v>1398</v>
      </c>
      <c r="C72" s="13">
        <v>2473</v>
      </c>
      <c r="D72" s="13">
        <v>18</v>
      </c>
      <c r="E72" s="13">
        <v>11</v>
      </c>
      <c r="F72" s="13">
        <v>1747</v>
      </c>
      <c r="G72" s="13">
        <v>82</v>
      </c>
      <c r="H72" s="13">
        <v>44</v>
      </c>
      <c r="I72" s="13">
        <v>0</v>
      </c>
      <c r="J72" s="13">
        <v>60</v>
      </c>
      <c r="K72" s="13">
        <v>5</v>
      </c>
      <c r="L72" s="13">
        <v>0</v>
      </c>
      <c r="M72" s="13">
        <v>0</v>
      </c>
      <c r="N72" s="13">
        <v>105</v>
      </c>
      <c r="O72" s="13">
        <v>70</v>
      </c>
      <c r="P72" s="13">
        <f>C72+D72+E72+F72+G72+H72+I72+J72+K72+L72+M72+N72+O72</f>
        <v>4615</v>
      </c>
    </row>
    <row r="73" spans="1:16" s="11" customFormat="1" ht="19.5" x14ac:dyDescent="0.2">
      <c r="A73" s="56"/>
      <c r="B73" s="15">
        <v>1399</v>
      </c>
      <c r="C73" s="13">
        <v>1973</v>
      </c>
      <c r="D73" s="13">
        <v>19</v>
      </c>
      <c r="E73" s="13">
        <v>8</v>
      </c>
      <c r="F73" s="13">
        <v>1406</v>
      </c>
      <c r="G73" s="13">
        <v>106</v>
      </c>
      <c r="H73" s="13">
        <v>27</v>
      </c>
      <c r="I73" s="13">
        <v>0</v>
      </c>
      <c r="J73" s="13">
        <v>43</v>
      </c>
      <c r="K73" s="13">
        <v>3</v>
      </c>
      <c r="L73" s="13">
        <v>0</v>
      </c>
      <c r="M73" s="13">
        <v>0</v>
      </c>
      <c r="N73" s="13">
        <v>66</v>
      </c>
      <c r="O73" s="13">
        <v>44</v>
      </c>
      <c r="P73" s="13">
        <f>C73+D73+E73+F73+G73+H73+I73+J73+K73+L73+M73+N73+O73</f>
        <v>3695</v>
      </c>
    </row>
    <row r="74" spans="1:16" s="11" customFormat="1" ht="20.25" hidden="1" customHeight="1" thickBot="1" x14ac:dyDescent="0.25">
      <c r="A74" s="56"/>
      <c r="B74" s="19">
        <v>1400</v>
      </c>
      <c r="C74" s="20">
        <v>1473</v>
      </c>
      <c r="D74" s="20">
        <v>18</v>
      </c>
      <c r="E74" s="20">
        <v>6</v>
      </c>
      <c r="F74" s="20">
        <v>758</v>
      </c>
      <c r="G74" s="20">
        <v>44</v>
      </c>
      <c r="H74" s="20">
        <v>20</v>
      </c>
      <c r="I74" s="20">
        <v>0</v>
      </c>
      <c r="J74" s="20">
        <v>32</v>
      </c>
      <c r="K74" s="20">
        <v>3</v>
      </c>
      <c r="L74" s="20">
        <v>0</v>
      </c>
      <c r="M74" s="20">
        <v>0</v>
      </c>
      <c r="N74" s="20">
        <v>64</v>
      </c>
      <c r="O74" s="20">
        <v>43</v>
      </c>
      <c r="P74" s="20">
        <f>C74+D74+E74+F74+G74+H74+I74+J74+K74+L74+M74+N74+O74</f>
        <v>2461</v>
      </c>
    </row>
    <row r="75" spans="1:16" ht="20.25" hidden="1" customHeight="1" thickBot="1" x14ac:dyDescent="0.25">
      <c r="A75" s="59"/>
      <c r="B75" s="21" t="s">
        <v>48</v>
      </c>
      <c r="C75" s="22">
        <f t="shared" ref="C75:J75" si="22">SUM(C70:C74)</f>
        <v>12550</v>
      </c>
      <c r="D75" s="22">
        <f t="shared" si="22"/>
        <v>117</v>
      </c>
      <c r="E75" s="22">
        <f t="shared" si="22"/>
        <v>47</v>
      </c>
      <c r="F75" s="22">
        <f t="shared" si="22"/>
        <v>7493</v>
      </c>
      <c r="G75" s="22">
        <f t="shared" si="22"/>
        <v>500</v>
      </c>
      <c r="H75" s="22">
        <f t="shared" si="22"/>
        <v>300</v>
      </c>
      <c r="I75" s="22">
        <f t="shared" si="22"/>
        <v>0</v>
      </c>
      <c r="J75" s="22">
        <f t="shared" si="22"/>
        <v>401</v>
      </c>
      <c r="K75" s="22">
        <f t="shared" ref="K75:P75" si="23">SUM(K70:K74)</f>
        <v>28</v>
      </c>
      <c r="L75" s="22">
        <f t="shared" si="23"/>
        <v>0</v>
      </c>
      <c r="M75" s="22">
        <f t="shared" si="23"/>
        <v>0</v>
      </c>
      <c r="N75" s="22">
        <f t="shared" si="23"/>
        <v>510</v>
      </c>
      <c r="O75" s="22">
        <f t="shared" si="23"/>
        <v>344</v>
      </c>
      <c r="P75" s="1">
        <f t="shared" si="23"/>
        <v>22290</v>
      </c>
    </row>
    <row r="76" spans="1:16" s="11" customFormat="1" ht="19.5" hidden="1" customHeight="1" x14ac:dyDescent="0.2">
      <c r="A76" s="55" t="s">
        <v>28</v>
      </c>
      <c r="B76" s="10">
        <v>1396</v>
      </c>
      <c r="C76" s="8">
        <v>80</v>
      </c>
      <c r="D76" s="8">
        <v>39</v>
      </c>
      <c r="E76" s="8">
        <v>5</v>
      </c>
      <c r="F76" s="8">
        <v>216</v>
      </c>
      <c r="G76" s="9">
        <v>0</v>
      </c>
      <c r="H76" s="8">
        <v>20</v>
      </c>
      <c r="I76" s="8">
        <v>251</v>
      </c>
      <c r="J76" s="8">
        <v>9</v>
      </c>
      <c r="K76" s="8">
        <v>0</v>
      </c>
      <c r="L76" s="8">
        <v>0</v>
      </c>
      <c r="M76" s="8">
        <v>0</v>
      </c>
      <c r="N76" s="8">
        <v>107</v>
      </c>
      <c r="O76" s="9">
        <v>71</v>
      </c>
      <c r="P76" s="8">
        <f>C76+D76+E76+F76+G76+H76+I76+J76+K76+L76+M76+N76+O76</f>
        <v>798</v>
      </c>
    </row>
    <row r="77" spans="1:16" s="11" customFormat="1" ht="19.5" x14ac:dyDescent="0.2">
      <c r="A77" s="56"/>
      <c r="B77" s="15">
        <v>1397</v>
      </c>
      <c r="C77" s="13">
        <v>70</v>
      </c>
      <c r="D77" s="13">
        <v>30</v>
      </c>
      <c r="E77" s="13">
        <v>5</v>
      </c>
      <c r="F77" s="13">
        <v>174</v>
      </c>
      <c r="G77" s="13">
        <v>0</v>
      </c>
      <c r="H77" s="13">
        <v>15</v>
      </c>
      <c r="I77" s="13">
        <v>228</v>
      </c>
      <c r="J77" s="13">
        <v>7</v>
      </c>
      <c r="K77" s="13">
        <v>0</v>
      </c>
      <c r="L77" s="13">
        <v>0</v>
      </c>
      <c r="M77" s="13">
        <v>0</v>
      </c>
      <c r="N77" s="13">
        <v>82</v>
      </c>
      <c r="O77" s="13">
        <v>56</v>
      </c>
      <c r="P77" s="13">
        <f>C77+D77+E77+F77+G77+H77+I77+J77+K77+L77+M77+N77+O77</f>
        <v>667</v>
      </c>
    </row>
    <row r="78" spans="1:16" s="11" customFormat="1" ht="19.5" hidden="1" customHeight="1" x14ac:dyDescent="0.2">
      <c r="A78" s="56"/>
      <c r="B78" s="15">
        <v>1398</v>
      </c>
      <c r="C78" s="13">
        <v>65</v>
      </c>
      <c r="D78" s="13">
        <v>20</v>
      </c>
      <c r="E78" s="13">
        <v>5</v>
      </c>
      <c r="F78" s="13">
        <v>182</v>
      </c>
      <c r="G78" s="13">
        <v>0</v>
      </c>
      <c r="H78" s="13">
        <v>7</v>
      </c>
      <c r="I78" s="13">
        <v>210</v>
      </c>
      <c r="J78" s="13">
        <v>4</v>
      </c>
      <c r="K78" s="13">
        <v>0</v>
      </c>
      <c r="L78" s="13">
        <v>0</v>
      </c>
      <c r="M78" s="13">
        <v>0</v>
      </c>
      <c r="N78" s="13">
        <v>72</v>
      </c>
      <c r="O78" s="13">
        <v>49</v>
      </c>
      <c r="P78" s="13">
        <f>C78+D78+E78+F78+G78+H78+I78+J78+K78+L78+M78+N78+O78</f>
        <v>614</v>
      </c>
    </row>
    <row r="79" spans="1:16" s="11" customFormat="1" ht="19.5" x14ac:dyDescent="0.2">
      <c r="A79" s="56"/>
      <c r="B79" s="15">
        <v>1399</v>
      </c>
      <c r="C79" s="13">
        <v>60</v>
      </c>
      <c r="D79" s="13">
        <v>22</v>
      </c>
      <c r="E79" s="13">
        <v>4</v>
      </c>
      <c r="F79" s="13">
        <v>148</v>
      </c>
      <c r="G79" s="13">
        <v>0</v>
      </c>
      <c r="H79" s="13">
        <v>4</v>
      </c>
      <c r="I79" s="13">
        <v>175</v>
      </c>
      <c r="J79" s="13">
        <v>3</v>
      </c>
      <c r="K79" s="13">
        <v>0</v>
      </c>
      <c r="L79" s="13">
        <v>0</v>
      </c>
      <c r="M79" s="13">
        <v>0</v>
      </c>
      <c r="N79" s="13">
        <v>45</v>
      </c>
      <c r="O79" s="13">
        <v>31</v>
      </c>
      <c r="P79" s="13">
        <f>C79+D79+E79+F79+G79+H79+I79+J79+K79+L79+M79+N79+O79</f>
        <v>492</v>
      </c>
    </row>
    <row r="80" spans="1:16" s="11" customFormat="1" ht="20.25" hidden="1" customHeight="1" thickBot="1" x14ac:dyDescent="0.25">
      <c r="A80" s="56"/>
      <c r="B80" s="19">
        <v>1400</v>
      </c>
      <c r="C80" s="20">
        <v>55</v>
      </c>
      <c r="D80" s="20">
        <v>21</v>
      </c>
      <c r="E80" s="20">
        <v>3</v>
      </c>
      <c r="F80" s="20">
        <v>81</v>
      </c>
      <c r="G80" s="20">
        <v>0</v>
      </c>
      <c r="H80" s="20">
        <v>3</v>
      </c>
      <c r="I80" s="20">
        <v>166</v>
      </c>
      <c r="J80" s="20">
        <v>2</v>
      </c>
      <c r="K80" s="20">
        <v>0</v>
      </c>
      <c r="L80" s="20">
        <v>0</v>
      </c>
      <c r="M80" s="20">
        <v>0</v>
      </c>
      <c r="N80" s="20">
        <v>44</v>
      </c>
      <c r="O80" s="20">
        <v>30</v>
      </c>
      <c r="P80" s="20">
        <f>C80+D80+E80+F80+G80+H80+I80+J80+K80+L80+M80+N80+O80</f>
        <v>405</v>
      </c>
    </row>
    <row r="81" spans="1:16" ht="20.25" hidden="1" customHeight="1" thickBot="1" x14ac:dyDescent="0.25">
      <c r="A81" s="57"/>
      <c r="B81" s="21" t="s">
        <v>48</v>
      </c>
      <c r="C81" s="22">
        <f t="shared" ref="C81:J81" si="24">SUM(C76:C80)</f>
        <v>330</v>
      </c>
      <c r="D81" s="22">
        <f t="shared" si="24"/>
        <v>132</v>
      </c>
      <c r="E81" s="22">
        <f t="shared" si="24"/>
        <v>22</v>
      </c>
      <c r="F81" s="22">
        <f t="shared" si="24"/>
        <v>801</v>
      </c>
      <c r="G81" s="22">
        <f t="shared" si="24"/>
        <v>0</v>
      </c>
      <c r="H81" s="22">
        <f t="shared" si="24"/>
        <v>49</v>
      </c>
      <c r="I81" s="22">
        <f t="shared" si="24"/>
        <v>1030</v>
      </c>
      <c r="J81" s="22">
        <f t="shared" si="24"/>
        <v>25</v>
      </c>
      <c r="K81" s="22">
        <f t="shared" ref="K81:P81" si="25">SUM(K76:K80)</f>
        <v>0</v>
      </c>
      <c r="L81" s="22">
        <f t="shared" si="25"/>
        <v>0</v>
      </c>
      <c r="M81" s="22">
        <f t="shared" si="25"/>
        <v>0</v>
      </c>
      <c r="N81" s="22">
        <f t="shared" si="25"/>
        <v>350</v>
      </c>
      <c r="O81" s="22">
        <f t="shared" si="25"/>
        <v>237</v>
      </c>
      <c r="P81" s="1">
        <f t="shared" si="25"/>
        <v>2976</v>
      </c>
    </row>
    <row r="82" spans="1:16" ht="19.5" hidden="1" customHeight="1" x14ac:dyDescent="0.2">
      <c r="A82" s="58" t="s">
        <v>29</v>
      </c>
      <c r="B82" s="23">
        <v>1396</v>
      </c>
      <c r="C82" s="24">
        <v>0</v>
      </c>
      <c r="D82" s="25">
        <v>15</v>
      </c>
      <c r="E82" s="25">
        <v>5</v>
      </c>
      <c r="F82" s="24">
        <v>0</v>
      </c>
      <c r="G82" s="25">
        <v>146</v>
      </c>
      <c r="H82" s="24">
        <v>0</v>
      </c>
      <c r="I82" s="24">
        <v>0</v>
      </c>
      <c r="J82" s="25">
        <v>0</v>
      </c>
      <c r="K82" s="25">
        <v>0</v>
      </c>
      <c r="L82" s="25">
        <v>0</v>
      </c>
      <c r="M82" s="25">
        <v>0</v>
      </c>
      <c r="N82" s="25">
        <v>205</v>
      </c>
      <c r="O82" s="25">
        <v>134</v>
      </c>
      <c r="P82" s="25">
        <f>C82+D82+E82+F82+G82+H82+I82+J82+K82+L82+M82+N82+O82</f>
        <v>505</v>
      </c>
    </row>
    <row r="83" spans="1:16" ht="19.5" x14ac:dyDescent="0.2">
      <c r="A83" s="56"/>
      <c r="B83" s="26">
        <v>1397</v>
      </c>
      <c r="C83" s="27">
        <v>0</v>
      </c>
      <c r="D83" s="27">
        <v>12</v>
      </c>
      <c r="E83" s="27">
        <v>5</v>
      </c>
      <c r="F83" s="27">
        <v>0</v>
      </c>
      <c r="G83" s="27">
        <v>121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154</v>
      </c>
      <c r="O83" s="27">
        <v>106</v>
      </c>
      <c r="P83" s="27">
        <f>C83+D83+E83+F83+G83+H83+I83+J83+K83+L83+M83+N83+O83</f>
        <v>398</v>
      </c>
    </row>
    <row r="84" spans="1:16" ht="19.5" hidden="1" customHeight="1" x14ac:dyDescent="0.2">
      <c r="A84" s="56"/>
      <c r="B84" s="26">
        <v>1398</v>
      </c>
      <c r="C84" s="27">
        <v>0</v>
      </c>
      <c r="D84" s="27">
        <v>8</v>
      </c>
      <c r="E84" s="27">
        <v>5</v>
      </c>
      <c r="F84" s="27">
        <v>0</v>
      </c>
      <c r="G84" s="27">
        <v>82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135</v>
      </c>
      <c r="O84" s="27">
        <v>90</v>
      </c>
      <c r="P84" s="27">
        <f>C84+D84+E84+F84+G84+H84+I84+J84+K84+L84+M84+N84+O84</f>
        <v>320</v>
      </c>
    </row>
    <row r="85" spans="1:16" ht="19.5" x14ac:dyDescent="0.2">
      <c r="A85" s="56"/>
      <c r="B85" s="26">
        <v>1399</v>
      </c>
      <c r="C85" s="27">
        <v>0</v>
      </c>
      <c r="D85" s="27">
        <v>8</v>
      </c>
      <c r="E85" s="27">
        <v>4</v>
      </c>
      <c r="F85" s="27">
        <v>0</v>
      </c>
      <c r="G85" s="27">
        <v>106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85</v>
      </c>
      <c r="O85" s="27">
        <v>57</v>
      </c>
      <c r="P85" s="27">
        <f>C85+D85+E85+F85+G85+H85+I85+J85+K85+L85+M85+N85+O85</f>
        <v>260</v>
      </c>
    </row>
    <row r="86" spans="1:16" ht="20.25" hidden="1" customHeight="1" thickBot="1" x14ac:dyDescent="0.25">
      <c r="A86" s="56"/>
      <c r="B86" s="28">
        <v>1400</v>
      </c>
      <c r="C86" s="6">
        <v>0</v>
      </c>
      <c r="D86" s="6">
        <v>8</v>
      </c>
      <c r="E86" s="6">
        <v>3</v>
      </c>
      <c r="F86" s="6">
        <v>0</v>
      </c>
      <c r="G86" s="6">
        <v>44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83</v>
      </c>
      <c r="O86" s="6">
        <v>55</v>
      </c>
      <c r="P86" s="6">
        <f>C86+D86+E86+F86+G86+H86+I86+J86+K86+L86+M86+N86+O86</f>
        <v>193</v>
      </c>
    </row>
    <row r="87" spans="1:16" ht="20.25" hidden="1" customHeight="1" thickBot="1" x14ac:dyDescent="0.25">
      <c r="A87" s="59"/>
      <c r="B87" s="21" t="s">
        <v>48</v>
      </c>
      <c r="C87" s="22">
        <f t="shared" ref="C87:J87" si="26">SUM(C82:C86)</f>
        <v>0</v>
      </c>
      <c r="D87" s="22">
        <f t="shared" si="26"/>
        <v>51</v>
      </c>
      <c r="E87" s="22">
        <f t="shared" si="26"/>
        <v>22</v>
      </c>
      <c r="F87" s="22">
        <f t="shared" si="26"/>
        <v>0</v>
      </c>
      <c r="G87" s="22">
        <f t="shared" si="26"/>
        <v>499</v>
      </c>
      <c r="H87" s="22">
        <f t="shared" si="26"/>
        <v>0</v>
      </c>
      <c r="I87" s="22">
        <f t="shared" si="26"/>
        <v>0</v>
      </c>
      <c r="J87" s="22">
        <f t="shared" si="26"/>
        <v>0</v>
      </c>
      <c r="K87" s="22">
        <f t="shared" ref="K87:P87" si="27">SUM(K82:K86)</f>
        <v>0</v>
      </c>
      <c r="L87" s="22">
        <f t="shared" si="27"/>
        <v>0</v>
      </c>
      <c r="M87" s="22">
        <f t="shared" si="27"/>
        <v>0</v>
      </c>
      <c r="N87" s="22">
        <f t="shared" si="27"/>
        <v>662</v>
      </c>
      <c r="O87" s="22">
        <f t="shared" si="27"/>
        <v>442</v>
      </c>
      <c r="P87" s="1">
        <f t="shared" si="27"/>
        <v>1676</v>
      </c>
    </row>
    <row r="88" spans="1:16" s="11" customFormat="1" ht="19.5" hidden="1" customHeight="1" x14ac:dyDescent="0.2">
      <c r="A88" s="55" t="s">
        <v>30</v>
      </c>
      <c r="B88" s="10">
        <v>1396</v>
      </c>
      <c r="C88" s="8">
        <v>5</v>
      </c>
      <c r="D88" s="8">
        <v>16</v>
      </c>
      <c r="E88" s="8">
        <v>5</v>
      </c>
      <c r="F88" s="9">
        <v>0</v>
      </c>
      <c r="G88" s="9">
        <v>0</v>
      </c>
      <c r="H88" s="8">
        <v>12</v>
      </c>
      <c r="I88" s="9">
        <v>0</v>
      </c>
      <c r="J88" s="8">
        <v>6</v>
      </c>
      <c r="K88" s="8">
        <v>0</v>
      </c>
      <c r="L88" s="8">
        <v>0</v>
      </c>
      <c r="M88" s="8">
        <v>3</v>
      </c>
      <c r="N88" s="8">
        <v>30</v>
      </c>
      <c r="O88" s="9">
        <v>20</v>
      </c>
      <c r="P88" s="8">
        <f>C88+D88+E88+F88+G88+H88+I88+J88+K88+L88+M88+N88+O88</f>
        <v>97</v>
      </c>
    </row>
    <row r="89" spans="1:16" s="11" customFormat="1" ht="19.5" x14ac:dyDescent="0.2">
      <c r="A89" s="56"/>
      <c r="B89" s="15">
        <v>1397</v>
      </c>
      <c r="C89" s="13">
        <v>5</v>
      </c>
      <c r="D89" s="13">
        <v>12</v>
      </c>
      <c r="E89" s="13">
        <v>5</v>
      </c>
      <c r="F89" s="13">
        <v>0</v>
      </c>
      <c r="G89" s="13">
        <v>0</v>
      </c>
      <c r="H89" s="13">
        <v>9</v>
      </c>
      <c r="I89" s="13">
        <v>0</v>
      </c>
      <c r="J89" s="13">
        <v>4</v>
      </c>
      <c r="K89" s="13">
        <v>0</v>
      </c>
      <c r="L89" s="13">
        <v>0</v>
      </c>
      <c r="M89" s="13">
        <v>3</v>
      </c>
      <c r="N89" s="13">
        <v>23</v>
      </c>
      <c r="O89" s="13">
        <v>16</v>
      </c>
      <c r="P89" s="13">
        <f>C89+D89+E89+F89+G89+H89+I89+J89+K89+L89+M89+N89+O89</f>
        <v>77</v>
      </c>
    </row>
    <row r="90" spans="1:16" s="11" customFormat="1" ht="19.5" hidden="1" customHeight="1" x14ac:dyDescent="0.2">
      <c r="A90" s="56"/>
      <c r="B90" s="15">
        <v>1398</v>
      </c>
      <c r="C90" s="13">
        <v>5</v>
      </c>
      <c r="D90" s="13">
        <v>8</v>
      </c>
      <c r="E90" s="13">
        <v>5</v>
      </c>
      <c r="F90" s="13">
        <v>0</v>
      </c>
      <c r="G90" s="13">
        <v>0</v>
      </c>
      <c r="H90" s="13">
        <v>4</v>
      </c>
      <c r="I90" s="13">
        <v>0</v>
      </c>
      <c r="J90" s="13">
        <v>2</v>
      </c>
      <c r="K90" s="13">
        <v>0</v>
      </c>
      <c r="L90" s="13">
        <v>0</v>
      </c>
      <c r="M90" s="13">
        <v>2</v>
      </c>
      <c r="N90" s="13">
        <v>20</v>
      </c>
      <c r="O90" s="13">
        <v>13</v>
      </c>
      <c r="P90" s="13">
        <f>C90+D90+E90+F90+G90+H90+I90+J90+K90+L90+M90+N90+O90</f>
        <v>59</v>
      </c>
    </row>
    <row r="91" spans="1:16" s="11" customFormat="1" ht="19.5" x14ac:dyDescent="0.2">
      <c r="A91" s="56"/>
      <c r="B91" s="15">
        <v>1399</v>
      </c>
      <c r="C91" s="13">
        <v>5</v>
      </c>
      <c r="D91" s="13">
        <v>9</v>
      </c>
      <c r="E91" s="13">
        <v>4</v>
      </c>
      <c r="F91" s="13">
        <v>0</v>
      </c>
      <c r="G91" s="13">
        <v>0</v>
      </c>
      <c r="H91" s="13">
        <v>3</v>
      </c>
      <c r="I91" s="13">
        <v>0</v>
      </c>
      <c r="J91" s="13">
        <v>2</v>
      </c>
      <c r="K91" s="13">
        <v>0</v>
      </c>
      <c r="L91" s="13">
        <v>0</v>
      </c>
      <c r="M91" s="13">
        <v>1</v>
      </c>
      <c r="N91" s="13">
        <v>13</v>
      </c>
      <c r="O91" s="13">
        <v>9</v>
      </c>
      <c r="P91" s="13">
        <f>C91+D91+E91+F91+G91+H91+I91+J91+K91+L91+M91+N91+O91</f>
        <v>46</v>
      </c>
    </row>
    <row r="92" spans="1:16" s="11" customFormat="1" ht="20.25" hidden="1" customHeight="1" thickBot="1" x14ac:dyDescent="0.25">
      <c r="A92" s="56"/>
      <c r="B92" s="19">
        <v>1400</v>
      </c>
      <c r="C92" s="20">
        <v>5</v>
      </c>
      <c r="D92" s="20">
        <v>8</v>
      </c>
      <c r="E92" s="20">
        <v>3</v>
      </c>
      <c r="F92" s="20">
        <v>0</v>
      </c>
      <c r="G92" s="20">
        <v>0</v>
      </c>
      <c r="H92" s="20">
        <v>2</v>
      </c>
      <c r="I92" s="20">
        <v>0</v>
      </c>
      <c r="J92" s="20">
        <v>1</v>
      </c>
      <c r="K92" s="20">
        <v>0</v>
      </c>
      <c r="L92" s="20">
        <v>0</v>
      </c>
      <c r="M92" s="20">
        <v>1</v>
      </c>
      <c r="N92" s="20">
        <v>12</v>
      </c>
      <c r="O92" s="20">
        <v>8</v>
      </c>
      <c r="P92" s="20">
        <f>C92+D92+E92+F92+G92+H92+I92+J92+K92+L92+M92+N92+O92</f>
        <v>40</v>
      </c>
    </row>
    <row r="93" spans="1:16" ht="20.25" hidden="1" customHeight="1" thickBot="1" x14ac:dyDescent="0.25">
      <c r="A93" s="57"/>
      <c r="B93" s="21" t="s">
        <v>48</v>
      </c>
      <c r="C93" s="22">
        <f t="shared" ref="C93:J93" si="28">SUM(C88:C92)</f>
        <v>25</v>
      </c>
      <c r="D93" s="22">
        <f t="shared" si="28"/>
        <v>53</v>
      </c>
      <c r="E93" s="22">
        <f t="shared" si="28"/>
        <v>22</v>
      </c>
      <c r="F93" s="22">
        <f t="shared" si="28"/>
        <v>0</v>
      </c>
      <c r="G93" s="22">
        <f t="shared" si="28"/>
        <v>0</v>
      </c>
      <c r="H93" s="22">
        <f t="shared" si="28"/>
        <v>30</v>
      </c>
      <c r="I93" s="22">
        <f t="shared" si="28"/>
        <v>0</v>
      </c>
      <c r="J93" s="22">
        <f t="shared" si="28"/>
        <v>15</v>
      </c>
      <c r="K93" s="22">
        <f t="shared" ref="K93:P93" si="29">SUM(K88:K92)</f>
        <v>0</v>
      </c>
      <c r="L93" s="22">
        <f t="shared" si="29"/>
        <v>0</v>
      </c>
      <c r="M93" s="22">
        <f t="shared" si="29"/>
        <v>10</v>
      </c>
      <c r="N93" s="22">
        <f t="shared" si="29"/>
        <v>98</v>
      </c>
      <c r="O93" s="22">
        <f t="shared" si="29"/>
        <v>66</v>
      </c>
      <c r="P93" s="1">
        <f t="shared" si="29"/>
        <v>319</v>
      </c>
    </row>
    <row r="94" spans="1:16" s="11" customFormat="1" ht="19.5" hidden="1" customHeight="1" x14ac:dyDescent="0.2">
      <c r="A94" s="58" t="s">
        <v>31</v>
      </c>
      <c r="B94" s="10">
        <v>1396</v>
      </c>
      <c r="C94" s="8">
        <v>5</v>
      </c>
      <c r="D94" s="8">
        <v>29</v>
      </c>
      <c r="E94" s="8">
        <v>5</v>
      </c>
      <c r="F94" s="8">
        <v>121</v>
      </c>
      <c r="G94" s="9">
        <v>0</v>
      </c>
      <c r="H94" s="9">
        <v>0</v>
      </c>
      <c r="I94" s="9">
        <v>0</v>
      </c>
      <c r="J94" s="8">
        <v>11</v>
      </c>
      <c r="K94" s="8">
        <v>0</v>
      </c>
      <c r="L94" s="8">
        <v>0</v>
      </c>
      <c r="M94" s="8">
        <v>0</v>
      </c>
      <c r="N94" s="8">
        <v>15</v>
      </c>
      <c r="O94" s="8">
        <v>10</v>
      </c>
      <c r="P94" s="8">
        <f>C94+D94+E94+F94+G94+H94+I94+J94+K94+L94+M94+N94+O94</f>
        <v>196</v>
      </c>
    </row>
    <row r="95" spans="1:16" s="11" customFormat="1" ht="19.5" x14ac:dyDescent="0.2">
      <c r="A95" s="56"/>
      <c r="B95" s="15">
        <v>1397</v>
      </c>
      <c r="C95" s="13">
        <v>5</v>
      </c>
      <c r="D95" s="13">
        <v>23</v>
      </c>
      <c r="E95" s="13">
        <v>5</v>
      </c>
      <c r="F95" s="13">
        <v>97</v>
      </c>
      <c r="G95" s="13">
        <v>0</v>
      </c>
      <c r="H95" s="13">
        <v>0</v>
      </c>
      <c r="I95" s="13">
        <v>0</v>
      </c>
      <c r="J95" s="13">
        <v>9</v>
      </c>
      <c r="K95" s="13">
        <v>0</v>
      </c>
      <c r="L95" s="13">
        <v>0</v>
      </c>
      <c r="M95" s="13">
        <v>0</v>
      </c>
      <c r="N95" s="13">
        <v>11</v>
      </c>
      <c r="O95" s="13">
        <v>7</v>
      </c>
      <c r="P95" s="13">
        <f>C95+D95+E95+F95+G95+H95+I95+J95+K95+L95+M95+N95+O95</f>
        <v>157</v>
      </c>
    </row>
    <row r="96" spans="1:16" s="11" customFormat="1" ht="19.5" hidden="1" customHeight="1" x14ac:dyDescent="0.2">
      <c r="A96" s="56"/>
      <c r="B96" s="15">
        <v>1398</v>
      </c>
      <c r="C96" s="13">
        <v>5</v>
      </c>
      <c r="D96" s="13">
        <v>15</v>
      </c>
      <c r="E96" s="13">
        <v>5</v>
      </c>
      <c r="F96" s="13">
        <v>102</v>
      </c>
      <c r="G96" s="13">
        <v>0</v>
      </c>
      <c r="H96" s="13">
        <v>0</v>
      </c>
      <c r="I96" s="13">
        <v>0</v>
      </c>
      <c r="J96" s="13">
        <v>4</v>
      </c>
      <c r="K96" s="13">
        <v>0</v>
      </c>
      <c r="L96" s="13">
        <v>0</v>
      </c>
      <c r="M96" s="13">
        <v>0</v>
      </c>
      <c r="N96" s="13">
        <v>10</v>
      </c>
      <c r="O96" s="13">
        <v>7</v>
      </c>
      <c r="P96" s="13">
        <f>C96+D96+E96+F96+G96+H96+I96+J96+K96+L96+M96+N96+O96</f>
        <v>148</v>
      </c>
    </row>
    <row r="97" spans="1:16" s="11" customFormat="1" ht="19.5" x14ac:dyDescent="0.2">
      <c r="A97" s="56"/>
      <c r="B97" s="15">
        <v>1399</v>
      </c>
      <c r="C97" s="13">
        <v>5</v>
      </c>
      <c r="D97" s="13">
        <v>17</v>
      </c>
      <c r="E97" s="13">
        <v>4</v>
      </c>
      <c r="F97" s="13">
        <v>84</v>
      </c>
      <c r="G97" s="13">
        <v>0</v>
      </c>
      <c r="H97" s="13">
        <v>0</v>
      </c>
      <c r="I97" s="13">
        <v>0</v>
      </c>
      <c r="J97" s="13">
        <v>3</v>
      </c>
      <c r="K97" s="13">
        <v>0</v>
      </c>
      <c r="L97" s="13">
        <v>0</v>
      </c>
      <c r="M97" s="13">
        <v>0</v>
      </c>
      <c r="N97" s="13">
        <v>6</v>
      </c>
      <c r="O97" s="13">
        <v>4</v>
      </c>
      <c r="P97" s="13">
        <f>C97+D97+E97+F97+G97+H97+I97+J97+K97+L97+M97+N97+O97</f>
        <v>123</v>
      </c>
    </row>
    <row r="98" spans="1:16" s="11" customFormat="1" ht="20.25" hidden="1" customHeight="1" thickBot="1" x14ac:dyDescent="0.25">
      <c r="A98" s="56"/>
      <c r="B98" s="19">
        <v>1400</v>
      </c>
      <c r="C98" s="20">
        <v>5</v>
      </c>
      <c r="D98" s="20">
        <v>16</v>
      </c>
      <c r="E98" s="20">
        <v>3</v>
      </c>
      <c r="F98" s="20">
        <v>46</v>
      </c>
      <c r="G98" s="20">
        <v>0</v>
      </c>
      <c r="H98" s="20">
        <v>0</v>
      </c>
      <c r="I98" s="20">
        <v>0</v>
      </c>
      <c r="J98" s="20">
        <v>3</v>
      </c>
      <c r="K98" s="20">
        <v>0</v>
      </c>
      <c r="L98" s="20">
        <v>0</v>
      </c>
      <c r="M98" s="20">
        <v>0</v>
      </c>
      <c r="N98" s="20">
        <v>6</v>
      </c>
      <c r="O98" s="20">
        <v>4</v>
      </c>
      <c r="P98" s="20">
        <f>C98+D98+E98+F98+G98+H98+I98+J98+K98+L98+M98+N98+O98</f>
        <v>83</v>
      </c>
    </row>
    <row r="99" spans="1:16" ht="20.25" hidden="1" customHeight="1" thickBot="1" x14ac:dyDescent="0.25">
      <c r="A99" s="59"/>
      <c r="B99" s="21" t="s">
        <v>48</v>
      </c>
      <c r="C99" s="22">
        <f t="shared" ref="C99:J99" si="30">SUM(C94:C98)</f>
        <v>25</v>
      </c>
      <c r="D99" s="22">
        <f t="shared" si="30"/>
        <v>100</v>
      </c>
      <c r="E99" s="22">
        <f t="shared" si="30"/>
        <v>22</v>
      </c>
      <c r="F99" s="22">
        <f t="shared" si="30"/>
        <v>450</v>
      </c>
      <c r="G99" s="22">
        <f t="shared" si="30"/>
        <v>0</v>
      </c>
      <c r="H99" s="22">
        <f t="shared" si="30"/>
        <v>0</v>
      </c>
      <c r="I99" s="22">
        <f t="shared" si="30"/>
        <v>0</v>
      </c>
      <c r="J99" s="22">
        <f t="shared" si="30"/>
        <v>30</v>
      </c>
      <c r="K99" s="22">
        <f t="shared" ref="K99:P99" si="31">SUM(K94:K98)</f>
        <v>0</v>
      </c>
      <c r="L99" s="22">
        <f t="shared" si="31"/>
        <v>0</v>
      </c>
      <c r="M99" s="22">
        <f t="shared" si="31"/>
        <v>0</v>
      </c>
      <c r="N99" s="22">
        <f t="shared" si="31"/>
        <v>48</v>
      </c>
      <c r="O99" s="22">
        <f t="shared" si="31"/>
        <v>32</v>
      </c>
      <c r="P99" s="1">
        <f t="shared" si="31"/>
        <v>707</v>
      </c>
    </row>
    <row r="100" spans="1:16" ht="19.5" hidden="1" customHeight="1" x14ac:dyDescent="0.2">
      <c r="A100" s="55" t="s">
        <v>32</v>
      </c>
      <c r="B100" s="23">
        <v>1396</v>
      </c>
      <c r="C100" s="24">
        <v>0</v>
      </c>
      <c r="D100" s="25">
        <v>5</v>
      </c>
      <c r="E100" s="25">
        <v>2</v>
      </c>
      <c r="F100" s="25">
        <v>11</v>
      </c>
      <c r="G100" s="24">
        <v>0</v>
      </c>
      <c r="H100" s="24">
        <v>0</v>
      </c>
      <c r="I100" s="24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836</v>
      </c>
      <c r="O100" s="24">
        <v>545</v>
      </c>
      <c r="P100" s="25">
        <f>C100+D100+E100+F100+G100+H100+I100+J100+K100+L100+M100+N100+O100</f>
        <v>1399</v>
      </c>
    </row>
    <row r="101" spans="1:16" ht="19.5" x14ac:dyDescent="0.2">
      <c r="A101" s="56"/>
      <c r="B101" s="26">
        <v>1397</v>
      </c>
      <c r="C101" s="27">
        <v>0</v>
      </c>
      <c r="D101" s="27">
        <v>4</v>
      </c>
      <c r="E101" s="27">
        <v>2</v>
      </c>
      <c r="F101" s="27">
        <v>9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627</v>
      </c>
      <c r="O101" s="27">
        <v>431</v>
      </c>
      <c r="P101" s="27">
        <f>C101+D101+E101+F101+G101+H101+I101+J101+K101+L101+M101+N101+O101</f>
        <v>1073</v>
      </c>
    </row>
    <row r="102" spans="1:16" ht="19.5" hidden="1" customHeight="1" x14ac:dyDescent="0.2">
      <c r="A102" s="56"/>
      <c r="B102" s="26">
        <v>1398</v>
      </c>
      <c r="C102" s="27">
        <v>0</v>
      </c>
      <c r="D102" s="27">
        <v>3</v>
      </c>
      <c r="E102" s="27">
        <v>2</v>
      </c>
      <c r="F102" s="27">
        <v>9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550</v>
      </c>
      <c r="O102" s="27">
        <v>367</v>
      </c>
      <c r="P102" s="27">
        <f>C102+D102+E102+F102+G102+H102+I102+J102+K102+L102+M102+N102+O102</f>
        <v>931</v>
      </c>
    </row>
    <row r="103" spans="1:16" ht="19.5" x14ac:dyDescent="0.2">
      <c r="A103" s="56"/>
      <c r="B103" s="26">
        <v>1399</v>
      </c>
      <c r="C103" s="27">
        <v>0</v>
      </c>
      <c r="D103" s="27">
        <v>3</v>
      </c>
      <c r="E103" s="27">
        <v>1</v>
      </c>
      <c r="F103" s="27">
        <v>7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346</v>
      </c>
      <c r="O103" s="27">
        <v>231</v>
      </c>
      <c r="P103" s="27">
        <f>C103+D103+E103+F103+G103+H103+I103+J103+K103+L103+M103+N103+O103</f>
        <v>588</v>
      </c>
    </row>
    <row r="104" spans="1:16" ht="20.25" hidden="1" customHeight="1" thickBot="1" x14ac:dyDescent="0.25">
      <c r="A104" s="56"/>
      <c r="B104" s="28">
        <v>1400</v>
      </c>
      <c r="C104" s="6">
        <v>0</v>
      </c>
      <c r="D104" s="6">
        <v>3</v>
      </c>
      <c r="E104" s="6">
        <v>4</v>
      </c>
      <c r="F104" s="6">
        <v>4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337</v>
      </c>
      <c r="O104" s="6">
        <v>225</v>
      </c>
      <c r="P104" s="6">
        <f>C104+D104+E104+F104+G104+H104+I104+J104+K104+L104+M104+N104+O104</f>
        <v>573</v>
      </c>
    </row>
    <row r="105" spans="1:16" ht="20.25" hidden="1" customHeight="1" thickBot="1" x14ac:dyDescent="0.25">
      <c r="A105" s="57"/>
      <c r="B105" s="21" t="s">
        <v>48</v>
      </c>
      <c r="C105" s="22">
        <f t="shared" ref="C105:J105" si="32">SUM(C100:C104)</f>
        <v>0</v>
      </c>
      <c r="D105" s="22">
        <f t="shared" si="32"/>
        <v>18</v>
      </c>
      <c r="E105" s="22">
        <f t="shared" si="32"/>
        <v>11</v>
      </c>
      <c r="F105" s="22">
        <f t="shared" si="32"/>
        <v>40</v>
      </c>
      <c r="G105" s="22">
        <f t="shared" si="32"/>
        <v>0</v>
      </c>
      <c r="H105" s="22">
        <f t="shared" si="32"/>
        <v>0</v>
      </c>
      <c r="I105" s="22">
        <f t="shared" si="32"/>
        <v>0</v>
      </c>
      <c r="J105" s="22">
        <f t="shared" si="32"/>
        <v>0</v>
      </c>
      <c r="K105" s="22">
        <f t="shared" ref="K105:P105" si="33">SUM(K100:K104)</f>
        <v>0</v>
      </c>
      <c r="L105" s="22">
        <f t="shared" si="33"/>
        <v>0</v>
      </c>
      <c r="M105" s="22">
        <f t="shared" si="33"/>
        <v>0</v>
      </c>
      <c r="N105" s="22">
        <f t="shared" si="33"/>
        <v>2696</v>
      </c>
      <c r="O105" s="22">
        <f t="shared" si="33"/>
        <v>1799</v>
      </c>
      <c r="P105" s="1">
        <f t="shared" si="33"/>
        <v>4564</v>
      </c>
    </row>
    <row r="106" spans="1:16" s="11" customFormat="1" ht="19.5" hidden="1" customHeight="1" x14ac:dyDescent="0.2">
      <c r="A106" s="58" t="s">
        <v>33</v>
      </c>
      <c r="B106" s="10">
        <v>1396</v>
      </c>
      <c r="C106" s="8">
        <v>59</v>
      </c>
      <c r="D106" s="8">
        <v>202</v>
      </c>
      <c r="E106" s="8">
        <v>117</v>
      </c>
      <c r="F106" s="8">
        <v>54</v>
      </c>
      <c r="G106" s="8">
        <v>11</v>
      </c>
      <c r="H106" s="8">
        <v>61</v>
      </c>
      <c r="I106" s="8">
        <v>292</v>
      </c>
      <c r="J106" s="8">
        <v>130</v>
      </c>
      <c r="K106" s="8">
        <v>17</v>
      </c>
      <c r="L106" s="8">
        <v>366</v>
      </c>
      <c r="M106" s="8">
        <v>0</v>
      </c>
      <c r="N106" s="8">
        <v>388</v>
      </c>
      <c r="O106" s="8">
        <v>253</v>
      </c>
      <c r="P106" s="8">
        <f>C106+D106+E106+F106+G106+H106+I106+J106+K106+L106+M106+N106+O106</f>
        <v>1950</v>
      </c>
    </row>
    <row r="107" spans="1:16" s="11" customFormat="1" ht="19.5" x14ac:dyDescent="0.2">
      <c r="A107" s="56"/>
      <c r="B107" s="15">
        <v>1397</v>
      </c>
      <c r="C107" s="13">
        <v>52</v>
      </c>
      <c r="D107" s="13">
        <v>156</v>
      </c>
      <c r="E107" s="13">
        <v>127</v>
      </c>
      <c r="F107" s="13">
        <v>43</v>
      </c>
      <c r="G107" s="13">
        <v>10</v>
      </c>
      <c r="H107" s="13">
        <v>44</v>
      </c>
      <c r="I107" s="13">
        <v>267</v>
      </c>
      <c r="J107" s="13">
        <v>103</v>
      </c>
      <c r="K107" s="13">
        <v>13</v>
      </c>
      <c r="L107" s="13">
        <v>267</v>
      </c>
      <c r="M107" s="13">
        <v>0</v>
      </c>
      <c r="N107" s="13">
        <v>291</v>
      </c>
      <c r="O107" s="13">
        <v>200</v>
      </c>
      <c r="P107" s="13">
        <f>C107+D107+E107+F107+G107+H107+I107+J107+K107+L107+M107+N107+O107</f>
        <v>1573</v>
      </c>
    </row>
    <row r="108" spans="1:16" s="11" customFormat="1" ht="19.5" hidden="1" customHeight="1" x14ac:dyDescent="0.2">
      <c r="A108" s="56"/>
      <c r="B108" s="15">
        <v>1398</v>
      </c>
      <c r="C108" s="13">
        <v>50</v>
      </c>
      <c r="D108" s="13">
        <v>104</v>
      </c>
      <c r="E108" s="13">
        <v>114</v>
      </c>
      <c r="F108" s="13">
        <v>45</v>
      </c>
      <c r="G108" s="13">
        <v>7</v>
      </c>
      <c r="H108" s="13">
        <v>22</v>
      </c>
      <c r="I108" s="13">
        <v>244</v>
      </c>
      <c r="J108" s="13">
        <v>52</v>
      </c>
      <c r="K108" s="13">
        <v>9</v>
      </c>
      <c r="L108" s="13">
        <v>217</v>
      </c>
      <c r="M108" s="13">
        <v>0</v>
      </c>
      <c r="N108" s="13">
        <v>256</v>
      </c>
      <c r="O108" s="13">
        <v>170</v>
      </c>
      <c r="P108" s="13">
        <f>C108+D108+E108+F108+G108+H108+I108+J108+K108+L108+M108+N108+O108</f>
        <v>1290</v>
      </c>
    </row>
    <row r="109" spans="1:16" s="11" customFormat="1" ht="19.5" x14ac:dyDescent="0.2">
      <c r="A109" s="56"/>
      <c r="B109" s="15">
        <v>1399</v>
      </c>
      <c r="C109" s="13">
        <v>48</v>
      </c>
      <c r="D109" s="13">
        <v>113</v>
      </c>
      <c r="E109" s="13">
        <v>83</v>
      </c>
      <c r="F109" s="13">
        <v>37</v>
      </c>
      <c r="G109" s="13">
        <v>9</v>
      </c>
      <c r="H109" s="13">
        <v>13</v>
      </c>
      <c r="I109" s="13">
        <v>203</v>
      </c>
      <c r="J109" s="13">
        <v>37</v>
      </c>
      <c r="K109" s="13">
        <v>6</v>
      </c>
      <c r="L109" s="13">
        <v>155</v>
      </c>
      <c r="M109" s="13">
        <v>0</v>
      </c>
      <c r="N109" s="13">
        <v>161</v>
      </c>
      <c r="O109" s="13">
        <v>107</v>
      </c>
      <c r="P109" s="13">
        <f>C109+D109+E109+F109+G109+H109+I109+J109+K109+L109+M109+N109+O109</f>
        <v>972</v>
      </c>
    </row>
    <row r="110" spans="1:16" s="11" customFormat="1" ht="20.25" hidden="1" customHeight="1" thickBot="1" x14ac:dyDescent="0.25">
      <c r="A110" s="56"/>
      <c r="B110" s="19">
        <v>1400</v>
      </c>
      <c r="C110" s="20">
        <v>45</v>
      </c>
      <c r="D110" s="20">
        <v>107</v>
      </c>
      <c r="E110" s="20">
        <v>59</v>
      </c>
      <c r="F110" s="20">
        <v>20</v>
      </c>
      <c r="G110" s="20">
        <v>4</v>
      </c>
      <c r="H110" s="20">
        <v>10</v>
      </c>
      <c r="I110" s="20">
        <v>194</v>
      </c>
      <c r="J110" s="20">
        <v>28</v>
      </c>
      <c r="K110" s="20">
        <v>5</v>
      </c>
      <c r="L110" s="20">
        <v>144</v>
      </c>
      <c r="M110" s="20">
        <v>0</v>
      </c>
      <c r="N110" s="20">
        <v>158</v>
      </c>
      <c r="O110" s="20">
        <v>105</v>
      </c>
      <c r="P110" s="20">
        <f>C110+D110+E110+F110+G110+H110+I110+J110+K110+L110+M110+N110+O110</f>
        <v>879</v>
      </c>
    </row>
    <row r="111" spans="1:16" ht="20.25" hidden="1" customHeight="1" thickBot="1" x14ac:dyDescent="0.25">
      <c r="A111" s="59"/>
      <c r="B111" s="21" t="s">
        <v>48</v>
      </c>
      <c r="C111" s="22">
        <f t="shared" ref="C111:J111" si="34">SUM(C106:C110)</f>
        <v>254</v>
      </c>
      <c r="D111" s="22">
        <f t="shared" si="34"/>
        <v>682</v>
      </c>
      <c r="E111" s="22">
        <f t="shared" si="34"/>
        <v>500</v>
      </c>
      <c r="F111" s="22">
        <f t="shared" si="34"/>
        <v>199</v>
      </c>
      <c r="G111" s="22">
        <f t="shared" si="34"/>
        <v>41</v>
      </c>
      <c r="H111" s="22">
        <f t="shared" si="34"/>
        <v>150</v>
      </c>
      <c r="I111" s="22">
        <f t="shared" si="34"/>
        <v>1200</v>
      </c>
      <c r="J111" s="22">
        <f t="shared" si="34"/>
        <v>350</v>
      </c>
      <c r="K111" s="22">
        <f t="shared" ref="K111:P111" si="35">SUM(K106:K110)</f>
        <v>50</v>
      </c>
      <c r="L111" s="22">
        <f t="shared" si="35"/>
        <v>1149</v>
      </c>
      <c r="M111" s="22">
        <f t="shared" si="35"/>
        <v>0</v>
      </c>
      <c r="N111" s="22">
        <f t="shared" si="35"/>
        <v>1254</v>
      </c>
      <c r="O111" s="22">
        <f t="shared" si="35"/>
        <v>835</v>
      </c>
      <c r="P111" s="1">
        <f t="shared" si="35"/>
        <v>6664</v>
      </c>
    </row>
    <row r="112" spans="1:16" s="11" customFormat="1" ht="19.5" hidden="1" customHeight="1" x14ac:dyDescent="0.2">
      <c r="A112" s="55" t="s">
        <v>34</v>
      </c>
      <c r="B112" s="10">
        <v>1396</v>
      </c>
      <c r="C112" s="8">
        <v>5</v>
      </c>
      <c r="D112" s="8">
        <v>1</v>
      </c>
      <c r="E112" s="8">
        <v>109</v>
      </c>
      <c r="F112" s="9">
        <v>0</v>
      </c>
      <c r="G112" s="9">
        <v>0</v>
      </c>
      <c r="H112" s="8">
        <v>20</v>
      </c>
      <c r="I112" s="9">
        <v>0</v>
      </c>
      <c r="J112" s="8">
        <v>59</v>
      </c>
      <c r="K112" s="8">
        <v>0</v>
      </c>
      <c r="L112" s="8">
        <v>0</v>
      </c>
      <c r="M112" s="8">
        <v>97</v>
      </c>
      <c r="N112" s="8">
        <v>236</v>
      </c>
      <c r="O112" s="9">
        <v>154</v>
      </c>
      <c r="P112" s="8">
        <f>C112+D112+E112+F112+G112+H112+I112+J112+K112+L112+M112+N112+O112</f>
        <v>681</v>
      </c>
    </row>
    <row r="113" spans="1:16" s="11" customFormat="1" ht="19.5" x14ac:dyDescent="0.2">
      <c r="A113" s="56"/>
      <c r="B113" s="15">
        <v>1397</v>
      </c>
      <c r="C113" s="13">
        <v>5</v>
      </c>
      <c r="D113" s="13">
        <v>1</v>
      </c>
      <c r="E113" s="13">
        <v>109</v>
      </c>
      <c r="F113" s="13">
        <v>0</v>
      </c>
      <c r="G113" s="13">
        <v>0</v>
      </c>
      <c r="H113" s="13">
        <v>15</v>
      </c>
      <c r="I113" s="13">
        <v>0</v>
      </c>
      <c r="J113" s="13">
        <v>47</v>
      </c>
      <c r="K113" s="13">
        <v>0</v>
      </c>
      <c r="L113" s="13">
        <v>0</v>
      </c>
      <c r="M113" s="13">
        <v>81</v>
      </c>
      <c r="N113" s="13">
        <v>177</v>
      </c>
      <c r="O113" s="13">
        <v>121</v>
      </c>
      <c r="P113" s="13">
        <f>C113+D113+E113+F113+G113+H113+I113+J113+K113+L113+M113+N113+O113</f>
        <v>556</v>
      </c>
    </row>
    <row r="114" spans="1:16" s="11" customFormat="1" ht="19.5" hidden="1" customHeight="1" x14ac:dyDescent="0.2">
      <c r="A114" s="56"/>
      <c r="B114" s="15">
        <v>1398</v>
      </c>
      <c r="C114" s="13">
        <v>5</v>
      </c>
      <c r="D114" s="13">
        <v>0</v>
      </c>
      <c r="E114" s="13">
        <v>106</v>
      </c>
      <c r="F114" s="13">
        <v>0</v>
      </c>
      <c r="G114" s="13">
        <v>0</v>
      </c>
      <c r="H114" s="13">
        <v>7</v>
      </c>
      <c r="I114" s="13">
        <v>0</v>
      </c>
      <c r="J114" s="13">
        <v>24</v>
      </c>
      <c r="K114" s="13">
        <v>0</v>
      </c>
      <c r="L114" s="13">
        <v>0</v>
      </c>
      <c r="M114" s="13">
        <v>60</v>
      </c>
      <c r="N114" s="13">
        <v>155</v>
      </c>
      <c r="O114" s="13">
        <v>104</v>
      </c>
      <c r="P114" s="13">
        <f>C114+D114+E114+F114+G114+H114+I114+J114+K114+L114+M114+N114+O114</f>
        <v>461</v>
      </c>
    </row>
    <row r="115" spans="1:16" s="11" customFormat="1" ht="19.5" x14ac:dyDescent="0.2">
      <c r="A115" s="56"/>
      <c r="B115" s="15">
        <v>1399</v>
      </c>
      <c r="C115" s="13">
        <v>5</v>
      </c>
      <c r="D115" s="13">
        <v>0</v>
      </c>
      <c r="E115" s="13">
        <v>78</v>
      </c>
      <c r="F115" s="13">
        <v>0</v>
      </c>
      <c r="G115" s="13">
        <v>0</v>
      </c>
      <c r="H115" s="13">
        <v>4</v>
      </c>
      <c r="I115" s="13">
        <v>0</v>
      </c>
      <c r="J115" s="13">
        <v>17</v>
      </c>
      <c r="K115" s="13">
        <v>0</v>
      </c>
      <c r="L115" s="13">
        <v>0</v>
      </c>
      <c r="M115" s="13">
        <v>38</v>
      </c>
      <c r="N115" s="13">
        <v>98</v>
      </c>
      <c r="O115" s="13">
        <v>65</v>
      </c>
      <c r="P115" s="13">
        <f>C115+D115+E115+F115+G115+H115+I115+J115+K115+L115+M115+N115+O115</f>
        <v>305</v>
      </c>
    </row>
    <row r="116" spans="1:16" s="11" customFormat="1" ht="20.25" hidden="1" customHeight="1" thickBot="1" x14ac:dyDescent="0.25">
      <c r="A116" s="56"/>
      <c r="B116" s="19">
        <v>1400</v>
      </c>
      <c r="C116" s="20">
        <v>5</v>
      </c>
      <c r="D116" s="20">
        <v>0</v>
      </c>
      <c r="E116" s="20">
        <v>55</v>
      </c>
      <c r="F116" s="20">
        <v>0</v>
      </c>
      <c r="G116" s="20">
        <v>0</v>
      </c>
      <c r="H116" s="20">
        <v>4</v>
      </c>
      <c r="I116" s="20">
        <v>0</v>
      </c>
      <c r="J116" s="20">
        <v>13</v>
      </c>
      <c r="K116" s="20">
        <v>0</v>
      </c>
      <c r="L116" s="20">
        <v>0</v>
      </c>
      <c r="M116" s="20">
        <v>24</v>
      </c>
      <c r="N116" s="20">
        <v>95</v>
      </c>
      <c r="O116" s="20">
        <v>63</v>
      </c>
      <c r="P116" s="20">
        <f>C116+D116+E116+F116+G116+H116+I116+J116+K116+L116+M116+N116+O116</f>
        <v>259</v>
      </c>
    </row>
    <row r="117" spans="1:16" ht="20.25" hidden="1" customHeight="1" thickBot="1" x14ac:dyDescent="0.25">
      <c r="A117" s="57"/>
      <c r="B117" s="21" t="s">
        <v>48</v>
      </c>
      <c r="C117" s="22">
        <f t="shared" ref="C117:J117" si="36">SUM(C112:C116)</f>
        <v>25</v>
      </c>
      <c r="D117" s="22">
        <f t="shared" si="36"/>
        <v>2</v>
      </c>
      <c r="E117" s="22">
        <f t="shared" si="36"/>
        <v>457</v>
      </c>
      <c r="F117" s="22">
        <f t="shared" si="36"/>
        <v>0</v>
      </c>
      <c r="G117" s="22">
        <f t="shared" si="36"/>
        <v>0</v>
      </c>
      <c r="H117" s="22">
        <f t="shared" si="36"/>
        <v>50</v>
      </c>
      <c r="I117" s="22">
        <f t="shared" si="36"/>
        <v>0</v>
      </c>
      <c r="J117" s="22">
        <f t="shared" si="36"/>
        <v>160</v>
      </c>
      <c r="K117" s="22">
        <f t="shared" ref="K117:P117" si="37">SUM(K112:K116)</f>
        <v>0</v>
      </c>
      <c r="L117" s="22">
        <f t="shared" si="37"/>
        <v>0</v>
      </c>
      <c r="M117" s="22">
        <f t="shared" si="37"/>
        <v>300</v>
      </c>
      <c r="N117" s="22">
        <f t="shared" si="37"/>
        <v>761</v>
      </c>
      <c r="O117" s="22">
        <f t="shared" si="37"/>
        <v>507</v>
      </c>
      <c r="P117" s="1">
        <f t="shared" si="37"/>
        <v>2262</v>
      </c>
    </row>
    <row r="118" spans="1:16" s="11" customFormat="1" ht="19.5" hidden="1" customHeight="1" x14ac:dyDescent="0.2">
      <c r="A118" s="58" t="s">
        <v>35</v>
      </c>
      <c r="B118" s="10">
        <v>1396</v>
      </c>
      <c r="C118" s="9">
        <v>0</v>
      </c>
      <c r="D118" s="8">
        <v>10</v>
      </c>
      <c r="E118" s="9">
        <v>0</v>
      </c>
      <c r="F118" s="8">
        <v>8</v>
      </c>
      <c r="G118" s="9">
        <v>0</v>
      </c>
      <c r="H118" s="9">
        <v>0</v>
      </c>
      <c r="I118" s="9">
        <v>0</v>
      </c>
      <c r="J118" s="8">
        <v>0</v>
      </c>
      <c r="K118" s="8">
        <v>0</v>
      </c>
      <c r="L118" s="8">
        <v>0</v>
      </c>
      <c r="M118" s="8">
        <v>0</v>
      </c>
      <c r="N118" s="8">
        <v>8</v>
      </c>
      <c r="O118" s="9">
        <v>5</v>
      </c>
      <c r="P118" s="8">
        <f>C118+D118+E118+F118+G118+H118+I118+J118+K118+L118+M118+N118+O118</f>
        <v>31</v>
      </c>
    </row>
    <row r="119" spans="1:16" s="11" customFormat="1" ht="19.5" x14ac:dyDescent="0.2">
      <c r="A119" s="56"/>
      <c r="B119" s="15">
        <v>1397</v>
      </c>
      <c r="C119" s="13">
        <v>0</v>
      </c>
      <c r="D119" s="13">
        <v>8</v>
      </c>
      <c r="E119" s="13">
        <v>0</v>
      </c>
      <c r="F119" s="13">
        <v>7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6</v>
      </c>
      <c r="O119" s="13">
        <v>4</v>
      </c>
      <c r="P119" s="13">
        <f>C119+D119+E119+F119+G119+H119+I119+J119+K119+L119+M119+N119+O119</f>
        <v>25</v>
      </c>
    </row>
    <row r="120" spans="1:16" s="11" customFormat="1" ht="19.5" hidden="1" customHeight="1" x14ac:dyDescent="0.2">
      <c r="A120" s="56"/>
      <c r="B120" s="15">
        <v>1398</v>
      </c>
      <c r="C120" s="13">
        <v>0</v>
      </c>
      <c r="D120" s="13">
        <v>5</v>
      </c>
      <c r="E120" s="13">
        <v>0</v>
      </c>
      <c r="F120" s="13">
        <v>7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5</v>
      </c>
      <c r="O120" s="13">
        <v>4</v>
      </c>
      <c r="P120" s="13">
        <f>C120+D120+E120+F120+G120+H120+I120+J120+K120+L120+M120+N120+O120</f>
        <v>21</v>
      </c>
    </row>
    <row r="121" spans="1:16" s="11" customFormat="1" ht="19.5" x14ac:dyDescent="0.2">
      <c r="A121" s="56"/>
      <c r="B121" s="15">
        <v>1399</v>
      </c>
      <c r="C121" s="13">
        <v>0</v>
      </c>
      <c r="D121" s="13">
        <v>6</v>
      </c>
      <c r="E121" s="13">
        <v>0</v>
      </c>
      <c r="F121" s="13">
        <v>6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3</v>
      </c>
      <c r="O121" s="13">
        <v>3</v>
      </c>
      <c r="P121" s="13">
        <f>C121+D121+E121+F121+G121+H121+I121+J121+K121+L121+M121+N121+O121</f>
        <v>18</v>
      </c>
    </row>
    <row r="122" spans="1:16" s="11" customFormat="1" ht="20.25" hidden="1" customHeight="1" thickBot="1" x14ac:dyDescent="0.25">
      <c r="A122" s="56"/>
      <c r="B122" s="19">
        <v>1400</v>
      </c>
      <c r="C122" s="20">
        <v>0</v>
      </c>
      <c r="D122" s="20">
        <v>6</v>
      </c>
      <c r="E122" s="20">
        <v>0</v>
      </c>
      <c r="F122" s="20">
        <v>3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3</v>
      </c>
      <c r="O122" s="20">
        <v>2</v>
      </c>
      <c r="P122" s="20">
        <f>C122+D122+E122+F122+G122+H122+I122+J122+K122+L122+M122+N122+O122</f>
        <v>14</v>
      </c>
    </row>
    <row r="123" spans="1:16" ht="20.25" hidden="1" customHeight="1" thickBot="1" x14ac:dyDescent="0.25">
      <c r="A123" s="59"/>
      <c r="B123" s="21" t="s">
        <v>48</v>
      </c>
      <c r="C123" s="22">
        <f t="shared" ref="C123:J123" si="38">SUM(C118:C122)</f>
        <v>0</v>
      </c>
      <c r="D123" s="22">
        <f t="shared" si="38"/>
        <v>35</v>
      </c>
      <c r="E123" s="22">
        <f t="shared" si="38"/>
        <v>0</v>
      </c>
      <c r="F123" s="22">
        <f t="shared" si="38"/>
        <v>31</v>
      </c>
      <c r="G123" s="22">
        <f t="shared" si="38"/>
        <v>0</v>
      </c>
      <c r="H123" s="22">
        <f t="shared" si="38"/>
        <v>0</v>
      </c>
      <c r="I123" s="22">
        <f t="shared" si="38"/>
        <v>0</v>
      </c>
      <c r="J123" s="22">
        <f t="shared" si="38"/>
        <v>0</v>
      </c>
      <c r="K123" s="22">
        <f t="shared" ref="K123:P123" si="39">SUM(K118:K122)</f>
        <v>0</v>
      </c>
      <c r="L123" s="22">
        <f t="shared" si="39"/>
        <v>0</v>
      </c>
      <c r="M123" s="22">
        <f t="shared" si="39"/>
        <v>0</v>
      </c>
      <c r="N123" s="22">
        <f t="shared" si="39"/>
        <v>25</v>
      </c>
      <c r="O123" s="22">
        <f t="shared" si="39"/>
        <v>18</v>
      </c>
      <c r="P123" s="1">
        <f t="shared" si="39"/>
        <v>109</v>
      </c>
    </row>
    <row r="124" spans="1:16" s="11" customFormat="1" ht="19.5" hidden="1" customHeight="1" x14ac:dyDescent="0.2">
      <c r="A124" s="55" t="s">
        <v>36</v>
      </c>
      <c r="B124" s="10">
        <v>1396</v>
      </c>
      <c r="C124" s="9">
        <v>0</v>
      </c>
      <c r="D124" s="8">
        <v>24</v>
      </c>
      <c r="E124" s="8">
        <v>163</v>
      </c>
      <c r="F124" s="9">
        <v>0</v>
      </c>
      <c r="G124" s="8">
        <v>29</v>
      </c>
      <c r="H124" s="8">
        <v>62</v>
      </c>
      <c r="I124" s="9">
        <v>0</v>
      </c>
      <c r="J124" s="8">
        <v>190</v>
      </c>
      <c r="K124" s="8">
        <v>50</v>
      </c>
      <c r="L124" s="8">
        <v>0</v>
      </c>
      <c r="M124" s="8">
        <v>16</v>
      </c>
      <c r="N124" s="8">
        <v>213</v>
      </c>
      <c r="O124" s="9">
        <v>138</v>
      </c>
      <c r="P124" s="8">
        <f>C124+D124+E124+F124+G124+H124+I124+J124+K124+L124+M124+N124+O124</f>
        <v>885</v>
      </c>
    </row>
    <row r="125" spans="1:16" s="11" customFormat="1" ht="19.5" x14ac:dyDescent="0.2">
      <c r="A125" s="56"/>
      <c r="B125" s="15">
        <v>1397</v>
      </c>
      <c r="C125" s="13">
        <v>0</v>
      </c>
      <c r="D125" s="13">
        <v>18</v>
      </c>
      <c r="E125" s="13">
        <v>163</v>
      </c>
      <c r="F125" s="13">
        <v>0</v>
      </c>
      <c r="G125" s="13">
        <v>25</v>
      </c>
      <c r="H125" s="13">
        <v>44</v>
      </c>
      <c r="I125" s="13">
        <v>0</v>
      </c>
      <c r="J125" s="13">
        <v>142</v>
      </c>
      <c r="K125" s="13">
        <v>42</v>
      </c>
      <c r="L125" s="13">
        <v>0</v>
      </c>
      <c r="M125" s="13">
        <v>14</v>
      </c>
      <c r="N125" s="13">
        <v>159</v>
      </c>
      <c r="O125" s="13">
        <v>109</v>
      </c>
      <c r="P125" s="13">
        <f>C125+D125+E125+F125+G125+H125+I125+J125+K125+L125+M125+N125+O125</f>
        <v>716</v>
      </c>
    </row>
    <row r="126" spans="1:16" s="11" customFormat="1" ht="19.5" hidden="1" customHeight="1" x14ac:dyDescent="0.2">
      <c r="A126" s="56"/>
      <c r="B126" s="15">
        <v>1398</v>
      </c>
      <c r="C126" s="13">
        <v>0</v>
      </c>
      <c r="D126" s="13">
        <v>12</v>
      </c>
      <c r="E126" s="13">
        <v>159</v>
      </c>
      <c r="F126" s="13">
        <v>0</v>
      </c>
      <c r="G126" s="13">
        <v>16</v>
      </c>
      <c r="H126" s="13">
        <v>22</v>
      </c>
      <c r="I126" s="13">
        <v>0</v>
      </c>
      <c r="J126" s="13">
        <v>75</v>
      </c>
      <c r="K126" s="13">
        <v>26</v>
      </c>
      <c r="L126" s="13">
        <v>0</v>
      </c>
      <c r="M126" s="13">
        <v>10</v>
      </c>
      <c r="N126" s="13">
        <v>140</v>
      </c>
      <c r="O126" s="13">
        <v>93</v>
      </c>
      <c r="P126" s="13">
        <f>C126+D126+E126+F126+G126+H126+I126+J126+K126+L126+M126+N126+O126</f>
        <v>553</v>
      </c>
    </row>
    <row r="127" spans="1:16" s="11" customFormat="1" ht="19.5" x14ac:dyDescent="0.2">
      <c r="A127" s="56"/>
      <c r="B127" s="15">
        <v>1399</v>
      </c>
      <c r="C127" s="13">
        <v>0</v>
      </c>
      <c r="D127" s="13">
        <v>13</v>
      </c>
      <c r="E127" s="13">
        <v>116</v>
      </c>
      <c r="F127" s="13">
        <v>0</v>
      </c>
      <c r="G127" s="13">
        <v>21</v>
      </c>
      <c r="H127" s="13">
        <v>12</v>
      </c>
      <c r="I127" s="13">
        <v>0</v>
      </c>
      <c r="J127" s="13">
        <v>53</v>
      </c>
      <c r="K127" s="13">
        <v>18</v>
      </c>
      <c r="L127" s="13">
        <v>0</v>
      </c>
      <c r="M127" s="13">
        <v>6</v>
      </c>
      <c r="N127" s="13">
        <v>88</v>
      </c>
      <c r="O127" s="13">
        <v>59</v>
      </c>
      <c r="P127" s="13">
        <f>C127+D127+E127+F127+G127+H127+I127+J127+K127+L127+M127+N127+O127</f>
        <v>386</v>
      </c>
    </row>
    <row r="128" spans="1:16" s="11" customFormat="1" ht="20.25" hidden="1" customHeight="1" thickBot="1" x14ac:dyDescent="0.25">
      <c r="A128" s="56"/>
      <c r="B128" s="19">
        <v>1400</v>
      </c>
      <c r="C128" s="20">
        <v>0</v>
      </c>
      <c r="D128" s="20">
        <v>13</v>
      </c>
      <c r="E128" s="20">
        <v>85</v>
      </c>
      <c r="F128" s="20">
        <v>0</v>
      </c>
      <c r="G128" s="20">
        <v>9</v>
      </c>
      <c r="H128" s="20">
        <v>10</v>
      </c>
      <c r="I128" s="20">
        <v>0</v>
      </c>
      <c r="J128" s="20">
        <v>40</v>
      </c>
      <c r="K128" s="20">
        <v>14</v>
      </c>
      <c r="L128" s="20">
        <v>0</v>
      </c>
      <c r="M128" s="20">
        <v>4</v>
      </c>
      <c r="N128" s="20">
        <v>86</v>
      </c>
      <c r="O128" s="20">
        <v>58</v>
      </c>
      <c r="P128" s="20">
        <f>C128+D128+E128+F128+G128+H128+I128+J128+K128+L128+M128+N128+O128</f>
        <v>319</v>
      </c>
    </row>
    <row r="129" spans="1:16" ht="20.25" hidden="1" customHeight="1" thickBot="1" x14ac:dyDescent="0.25">
      <c r="A129" s="57"/>
      <c r="B129" s="21" t="s">
        <v>48</v>
      </c>
      <c r="C129" s="22">
        <f t="shared" ref="C129:J129" si="40">SUM(C124:C128)</f>
        <v>0</v>
      </c>
      <c r="D129" s="22">
        <f t="shared" si="40"/>
        <v>80</v>
      </c>
      <c r="E129" s="22">
        <f t="shared" si="40"/>
        <v>686</v>
      </c>
      <c r="F129" s="22">
        <f t="shared" si="40"/>
        <v>0</v>
      </c>
      <c r="G129" s="22">
        <f t="shared" si="40"/>
        <v>100</v>
      </c>
      <c r="H129" s="22">
        <f t="shared" si="40"/>
        <v>150</v>
      </c>
      <c r="I129" s="22">
        <f t="shared" si="40"/>
        <v>0</v>
      </c>
      <c r="J129" s="22">
        <f t="shared" si="40"/>
        <v>500</v>
      </c>
      <c r="K129" s="22">
        <f t="shared" ref="K129:P129" si="41">SUM(K124:K128)</f>
        <v>150</v>
      </c>
      <c r="L129" s="22">
        <f t="shared" si="41"/>
        <v>0</v>
      </c>
      <c r="M129" s="22">
        <f t="shared" si="41"/>
        <v>50</v>
      </c>
      <c r="N129" s="22">
        <f t="shared" si="41"/>
        <v>686</v>
      </c>
      <c r="O129" s="22">
        <f t="shared" si="41"/>
        <v>457</v>
      </c>
      <c r="P129" s="1">
        <f t="shared" si="41"/>
        <v>2859</v>
      </c>
    </row>
    <row r="130" spans="1:16" s="11" customFormat="1" ht="19.5" hidden="1" customHeight="1" x14ac:dyDescent="0.2">
      <c r="A130" s="58" t="s">
        <v>37</v>
      </c>
      <c r="B130" s="10">
        <v>1396</v>
      </c>
      <c r="C130" s="8">
        <v>25</v>
      </c>
      <c r="D130" s="8">
        <v>327</v>
      </c>
      <c r="E130" s="8">
        <v>109</v>
      </c>
      <c r="F130" s="8">
        <v>81</v>
      </c>
      <c r="G130" s="9">
        <v>0</v>
      </c>
      <c r="H130" s="9">
        <v>0</v>
      </c>
      <c r="I130" s="9">
        <v>0</v>
      </c>
      <c r="J130" s="8">
        <v>0</v>
      </c>
      <c r="K130" s="8">
        <v>0</v>
      </c>
      <c r="L130" s="8">
        <v>78</v>
      </c>
      <c r="M130" s="8">
        <v>0</v>
      </c>
      <c r="N130" s="8">
        <v>336</v>
      </c>
      <c r="O130" s="9">
        <v>219</v>
      </c>
      <c r="P130" s="8">
        <f>C130+D130+E130+F130+G130+H130+I130+J130+K130+L130+M130+N130+O130</f>
        <v>1175</v>
      </c>
    </row>
    <row r="131" spans="1:16" s="11" customFormat="1" ht="19.5" x14ac:dyDescent="0.2">
      <c r="A131" s="56"/>
      <c r="B131" s="15">
        <v>1397</v>
      </c>
      <c r="C131" s="13">
        <v>25</v>
      </c>
      <c r="D131" s="13">
        <v>254</v>
      </c>
      <c r="E131" s="13">
        <v>109</v>
      </c>
      <c r="F131" s="13">
        <v>65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62</v>
      </c>
      <c r="M131" s="13">
        <v>0</v>
      </c>
      <c r="N131" s="13">
        <v>252</v>
      </c>
      <c r="O131" s="13">
        <v>173</v>
      </c>
      <c r="P131" s="13">
        <f>C131+D131+E131+F131+G131+H131+I131+J131+K131+L131+M131+N131+O131</f>
        <v>940</v>
      </c>
    </row>
    <row r="132" spans="1:16" s="11" customFormat="1" ht="19.5" hidden="1" customHeight="1" x14ac:dyDescent="0.2">
      <c r="A132" s="56"/>
      <c r="B132" s="15">
        <v>1398</v>
      </c>
      <c r="C132" s="13">
        <v>25</v>
      </c>
      <c r="D132" s="13">
        <v>169</v>
      </c>
      <c r="E132" s="13">
        <v>106</v>
      </c>
      <c r="F132" s="13">
        <v>68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44</v>
      </c>
      <c r="M132" s="13">
        <v>0</v>
      </c>
      <c r="N132" s="13">
        <v>221</v>
      </c>
      <c r="O132" s="13">
        <v>148</v>
      </c>
      <c r="P132" s="13">
        <f>C132+D132+E132+F132+G132+H132+I132+J132+K132+L132+M132+N132+O132</f>
        <v>781</v>
      </c>
    </row>
    <row r="133" spans="1:16" s="11" customFormat="1" ht="19.5" x14ac:dyDescent="0.2">
      <c r="A133" s="56"/>
      <c r="B133" s="15">
        <v>1399</v>
      </c>
      <c r="C133" s="13">
        <v>25</v>
      </c>
      <c r="D133" s="13">
        <v>184</v>
      </c>
      <c r="E133" s="13">
        <v>78</v>
      </c>
      <c r="F133" s="13">
        <v>57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34</v>
      </c>
      <c r="M133" s="13">
        <v>0</v>
      </c>
      <c r="N133" s="13">
        <v>139</v>
      </c>
      <c r="O133" s="13">
        <v>92</v>
      </c>
      <c r="P133" s="13">
        <f>C133+D133+E133+F133+G133+H133+I133+J133+K133+L133+M133+N133+O133</f>
        <v>609</v>
      </c>
    </row>
    <row r="134" spans="1:16" s="11" customFormat="1" ht="20.25" hidden="1" customHeight="1" thickBot="1" x14ac:dyDescent="0.25">
      <c r="A134" s="56"/>
      <c r="B134" s="19">
        <v>1400</v>
      </c>
      <c r="C134" s="20">
        <v>25</v>
      </c>
      <c r="D134" s="20">
        <v>175</v>
      </c>
      <c r="E134" s="20">
        <v>55</v>
      </c>
      <c r="F134" s="20">
        <v>29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32</v>
      </c>
      <c r="M134" s="20">
        <v>0</v>
      </c>
      <c r="N134" s="20">
        <v>136</v>
      </c>
      <c r="O134" s="20">
        <v>90</v>
      </c>
      <c r="P134" s="20">
        <f>C134+D134+E134+F134+G134+H134+I134+J134+K134+L134+M134+N134+O134</f>
        <v>542</v>
      </c>
    </row>
    <row r="135" spans="1:16" ht="20.25" hidden="1" customHeight="1" thickBot="1" x14ac:dyDescent="0.25">
      <c r="A135" s="59"/>
      <c r="B135" s="21" t="s">
        <v>48</v>
      </c>
      <c r="C135" s="22">
        <f t="shared" ref="C135:J135" si="42">SUM(C130:C134)</f>
        <v>125</v>
      </c>
      <c r="D135" s="22">
        <f t="shared" si="42"/>
        <v>1109</v>
      </c>
      <c r="E135" s="22">
        <f t="shared" si="42"/>
        <v>457</v>
      </c>
      <c r="F135" s="22">
        <f t="shared" si="42"/>
        <v>300</v>
      </c>
      <c r="G135" s="22">
        <f t="shared" si="42"/>
        <v>0</v>
      </c>
      <c r="H135" s="22">
        <f t="shared" si="42"/>
        <v>0</v>
      </c>
      <c r="I135" s="22">
        <f t="shared" si="42"/>
        <v>0</v>
      </c>
      <c r="J135" s="22">
        <f t="shared" si="42"/>
        <v>0</v>
      </c>
      <c r="K135" s="22">
        <f t="shared" ref="K135:P135" si="43">SUM(K130:K134)</f>
        <v>0</v>
      </c>
      <c r="L135" s="22">
        <f t="shared" si="43"/>
        <v>250</v>
      </c>
      <c r="M135" s="22">
        <f t="shared" si="43"/>
        <v>0</v>
      </c>
      <c r="N135" s="22">
        <f t="shared" si="43"/>
        <v>1084</v>
      </c>
      <c r="O135" s="22">
        <f t="shared" si="43"/>
        <v>722</v>
      </c>
      <c r="P135" s="1">
        <f t="shared" si="43"/>
        <v>4047</v>
      </c>
    </row>
    <row r="136" spans="1:16" ht="19.5" hidden="1" customHeight="1" x14ac:dyDescent="0.2">
      <c r="A136" s="55" t="s">
        <v>13</v>
      </c>
      <c r="B136" s="23">
        <v>1396</v>
      </c>
      <c r="C136" s="25">
        <v>11</v>
      </c>
      <c r="D136" s="25">
        <v>43</v>
      </c>
      <c r="E136" s="25">
        <v>109</v>
      </c>
      <c r="F136" s="25">
        <v>3</v>
      </c>
      <c r="G136" s="25">
        <v>7</v>
      </c>
      <c r="H136" s="25">
        <v>8</v>
      </c>
      <c r="I136" s="25">
        <v>49</v>
      </c>
      <c r="J136" s="25">
        <v>0</v>
      </c>
      <c r="K136" s="25">
        <v>0</v>
      </c>
      <c r="L136" s="25">
        <v>0</v>
      </c>
      <c r="M136" s="25">
        <v>0</v>
      </c>
      <c r="N136" s="25">
        <v>592</v>
      </c>
      <c r="O136" s="25">
        <v>386</v>
      </c>
      <c r="P136" s="25">
        <f>C136+D136+E136+F136+G136+H136+I136+J136+K136+L136+M136+N136+O136</f>
        <v>1208</v>
      </c>
    </row>
    <row r="137" spans="1:16" ht="19.5" x14ac:dyDescent="0.2">
      <c r="A137" s="56"/>
      <c r="B137" s="26">
        <v>1397</v>
      </c>
      <c r="C137" s="27">
        <v>11</v>
      </c>
      <c r="D137" s="27">
        <v>33</v>
      </c>
      <c r="E137" s="27">
        <v>119</v>
      </c>
      <c r="F137" s="27">
        <v>2</v>
      </c>
      <c r="G137" s="27">
        <v>6</v>
      </c>
      <c r="H137" s="27">
        <v>6</v>
      </c>
      <c r="I137" s="27">
        <v>44</v>
      </c>
      <c r="J137" s="27">
        <v>0</v>
      </c>
      <c r="K137" s="27">
        <v>0</v>
      </c>
      <c r="L137" s="27">
        <v>0</v>
      </c>
      <c r="M137" s="27">
        <v>0</v>
      </c>
      <c r="N137" s="27">
        <v>444</v>
      </c>
      <c r="O137" s="27">
        <v>305</v>
      </c>
      <c r="P137" s="27">
        <f>C137+D137+E137+F137+G137+H137+I137+J137+K137+L137+M137+N137+O137</f>
        <v>970</v>
      </c>
    </row>
    <row r="138" spans="1:16" ht="19.5" hidden="1" customHeight="1" x14ac:dyDescent="0.2">
      <c r="A138" s="56"/>
      <c r="B138" s="26">
        <v>1398</v>
      </c>
      <c r="C138" s="27">
        <v>11</v>
      </c>
      <c r="D138" s="27">
        <v>22</v>
      </c>
      <c r="E138" s="27">
        <v>96</v>
      </c>
      <c r="F138" s="27">
        <v>2</v>
      </c>
      <c r="G138" s="27">
        <v>4</v>
      </c>
      <c r="H138" s="27">
        <v>3</v>
      </c>
      <c r="I138" s="27">
        <v>41</v>
      </c>
      <c r="J138" s="27">
        <v>0</v>
      </c>
      <c r="K138" s="27">
        <v>0</v>
      </c>
      <c r="L138" s="27">
        <v>0</v>
      </c>
      <c r="M138" s="27">
        <v>0</v>
      </c>
      <c r="N138" s="27">
        <v>390</v>
      </c>
      <c r="O138" s="27">
        <v>260</v>
      </c>
      <c r="P138" s="27">
        <f>C138+D138+E138+F138+G138+H138+I138+J138+K138+L138+M138+N138+O138</f>
        <v>829</v>
      </c>
    </row>
    <row r="139" spans="1:16" ht="19.5" x14ac:dyDescent="0.2">
      <c r="A139" s="56"/>
      <c r="B139" s="26">
        <v>1399</v>
      </c>
      <c r="C139" s="27">
        <v>11</v>
      </c>
      <c r="D139" s="27">
        <v>24</v>
      </c>
      <c r="E139" s="27">
        <v>80</v>
      </c>
      <c r="F139" s="27">
        <v>3</v>
      </c>
      <c r="G139" s="27">
        <v>5</v>
      </c>
      <c r="H139" s="27">
        <v>2</v>
      </c>
      <c r="I139" s="27">
        <v>34</v>
      </c>
      <c r="J139" s="27">
        <v>0</v>
      </c>
      <c r="K139" s="27">
        <v>0</v>
      </c>
      <c r="L139" s="27">
        <v>0</v>
      </c>
      <c r="M139" s="27">
        <v>0</v>
      </c>
      <c r="N139" s="27">
        <v>245</v>
      </c>
      <c r="O139" s="27">
        <v>163</v>
      </c>
      <c r="P139" s="27">
        <f>C139+D139+E139+F139+G139+H139+I139+J139+K139+L139+M139+N139+O139</f>
        <v>567</v>
      </c>
    </row>
    <row r="140" spans="1:16" ht="20.25" hidden="1" customHeight="1" thickBot="1" x14ac:dyDescent="0.25">
      <c r="A140" s="56"/>
      <c r="B140" s="28">
        <v>1400</v>
      </c>
      <c r="C140" s="6">
        <v>11</v>
      </c>
      <c r="D140" s="6">
        <v>23</v>
      </c>
      <c r="E140" s="6">
        <v>57</v>
      </c>
      <c r="F140" s="6">
        <v>1</v>
      </c>
      <c r="G140" s="6">
        <v>2</v>
      </c>
      <c r="H140" s="6">
        <v>1</v>
      </c>
      <c r="I140" s="6">
        <v>32</v>
      </c>
      <c r="J140" s="6">
        <v>0</v>
      </c>
      <c r="K140" s="6">
        <v>0</v>
      </c>
      <c r="L140" s="6">
        <v>0</v>
      </c>
      <c r="M140" s="6">
        <v>0</v>
      </c>
      <c r="N140" s="6">
        <v>239</v>
      </c>
      <c r="O140" s="6">
        <v>159</v>
      </c>
      <c r="P140" s="6">
        <f>C140+D140+E140+F140+G140+H140+I140+J140+K140+L140+M140+N140+O140</f>
        <v>525</v>
      </c>
    </row>
    <row r="141" spans="1:16" ht="20.25" hidden="1" customHeight="1" thickBot="1" x14ac:dyDescent="0.25">
      <c r="A141" s="57"/>
      <c r="B141" s="21" t="s">
        <v>48</v>
      </c>
      <c r="C141" s="22">
        <f t="shared" ref="C141:J141" si="44">SUM(C136:C140)</f>
        <v>55</v>
      </c>
      <c r="D141" s="22">
        <f t="shared" si="44"/>
        <v>145</v>
      </c>
      <c r="E141" s="22">
        <f t="shared" si="44"/>
        <v>461</v>
      </c>
      <c r="F141" s="22">
        <f t="shared" si="44"/>
        <v>11</v>
      </c>
      <c r="G141" s="22">
        <f t="shared" si="44"/>
        <v>24</v>
      </c>
      <c r="H141" s="22">
        <f t="shared" si="44"/>
        <v>20</v>
      </c>
      <c r="I141" s="22">
        <f t="shared" si="44"/>
        <v>200</v>
      </c>
      <c r="J141" s="22">
        <f t="shared" si="44"/>
        <v>0</v>
      </c>
      <c r="K141" s="22">
        <f t="shared" ref="K141:P141" si="45">SUM(K136:K140)</f>
        <v>0</v>
      </c>
      <c r="L141" s="22">
        <f t="shared" si="45"/>
        <v>0</v>
      </c>
      <c r="M141" s="22">
        <f t="shared" si="45"/>
        <v>0</v>
      </c>
      <c r="N141" s="22">
        <f t="shared" si="45"/>
        <v>1910</v>
      </c>
      <c r="O141" s="22">
        <f t="shared" si="45"/>
        <v>1273</v>
      </c>
      <c r="P141" s="1">
        <f t="shared" si="45"/>
        <v>4099</v>
      </c>
    </row>
    <row r="142" spans="1:16" s="11" customFormat="1" ht="19.5" hidden="1" customHeight="1" x14ac:dyDescent="0.2">
      <c r="A142" s="58" t="s">
        <v>38</v>
      </c>
      <c r="B142" s="10">
        <v>1396</v>
      </c>
      <c r="C142" s="9">
        <v>0</v>
      </c>
      <c r="D142" s="8">
        <v>8</v>
      </c>
      <c r="E142" s="8">
        <v>334</v>
      </c>
      <c r="F142" s="9">
        <v>0</v>
      </c>
      <c r="G142" s="8">
        <v>44</v>
      </c>
      <c r="H142" s="8">
        <v>99</v>
      </c>
      <c r="I142" s="9">
        <v>0</v>
      </c>
      <c r="J142" s="8">
        <v>74</v>
      </c>
      <c r="K142" s="8">
        <v>50</v>
      </c>
      <c r="L142" s="8">
        <v>64</v>
      </c>
      <c r="M142" s="8">
        <v>16</v>
      </c>
      <c r="N142" s="8">
        <v>500</v>
      </c>
      <c r="O142" s="9">
        <v>375</v>
      </c>
      <c r="P142" s="8">
        <f>C142+D142+E142+F142+G142+H142+I142+J142+K142+L142+M142+N142+O142</f>
        <v>1564</v>
      </c>
    </row>
    <row r="143" spans="1:16" s="11" customFormat="1" ht="19.5" x14ac:dyDescent="0.2">
      <c r="A143" s="56"/>
      <c r="B143" s="15">
        <v>1397</v>
      </c>
      <c r="C143" s="13">
        <v>0</v>
      </c>
      <c r="D143" s="13">
        <v>6</v>
      </c>
      <c r="E143" s="13">
        <v>334</v>
      </c>
      <c r="F143" s="13">
        <v>0</v>
      </c>
      <c r="G143" s="13">
        <v>37</v>
      </c>
      <c r="H143" s="13">
        <v>76</v>
      </c>
      <c r="I143" s="13">
        <v>0</v>
      </c>
      <c r="J143" s="13">
        <v>57</v>
      </c>
      <c r="K143" s="13">
        <v>42</v>
      </c>
      <c r="L143" s="13">
        <v>47</v>
      </c>
      <c r="M143" s="13">
        <v>14</v>
      </c>
      <c r="N143" s="13">
        <v>375</v>
      </c>
      <c r="O143" s="13">
        <v>205</v>
      </c>
      <c r="P143" s="13">
        <f>C143+D143+E143+F143+G143+H143+I143+J143+K143+L143+M143+N143+O143</f>
        <v>1193</v>
      </c>
    </row>
    <row r="144" spans="1:16" s="11" customFormat="1" ht="19.5" hidden="1" customHeight="1" x14ac:dyDescent="0.2">
      <c r="A144" s="56"/>
      <c r="B144" s="15">
        <v>1398</v>
      </c>
      <c r="C144" s="13">
        <v>0</v>
      </c>
      <c r="D144" s="13">
        <v>4</v>
      </c>
      <c r="E144" s="13">
        <v>310</v>
      </c>
      <c r="F144" s="13">
        <v>0</v>
      </c>
      <c r="G144" s="13">
        <v>23</v>
      </c>
      <c r="H144" s="13">
        <v>37</v>
      </c>
      <c r="I144" s="13">
        <v>0</v>
      </c>
      <c r="J144" s="13">
        <v>32</v>
      </c>
      <c r="K144" s="13">
        <v>26</v>
      </c>
      <c r="L144" s="13">
        <v>37</v>
      </c>
      <c r="M144" s="13">
        <v>10</v>
      </c>
      <c r="N144" s="13">
        <v>329</v>
      </c>
      <c r="O144" s="13">
        <v>222</v>
      </c>
      <c r="P144" s="13">
        <f>C144+D144+E144+F144+G144+H144+I144+J144+K144+L144+M144+N144+O144</f>
        <v>1030</v>
      </c>
    </row>
    <row r="145" spans="1:16" s="11" customFormat="1" ht="19.5" x14ac:dyDescent="0.2">
      <c r="A145" s="56"/>
      <c r="B145" s="15">
        <v>1399</v>
      </c>
      <c r="C145" s="13">
        <v>0</v>
      </c>
      <c r="D145" s="13">
        <v>5</v>
      </c>
      <c r="E145" s="13">
        <v>235</v>
      </c>
      <c r="F145" s="13">
        <v>0</v>
      </c>
      <c r="G145" s="13">
        <v>32</v>
      </c>
      <c r="H145" s="13">
        <v>22</v>
      </c>
      <c r="I145" s="13">
        <v>0</v>
      </c>
      <c r="J145" s="13">
        <v>21</v>
      </c>
      <c r="K145" s="13">
        <v>18</v>
      </c>
      <c r="L145" s="13">
        <v>28</v>
      </c>
      <c r="M145" s="13">
        <v>6</v>
      </c>
      <c r="N145" s="13">
        <v>207</v>
      </c>
      <c r="O145" s="13">
        <v>138</v>
      </c>
      <c r="P145" s="13">
        <f>C145+D145+E145+F145+G145+H145+I145+J145+K145+L145+M145+N145+O145</f>
        <v>712</v>
      </c>
    </row>
    <row r="146" spans="1:16" s="11" customFormat="1" ht="20.25" hidden="1" customHeight="1" thickBot="1" x14ac:dyDescent="0.25">
      <c r="A146" s="56"/>
      <c r="B146" s="19">
        <v>1400</v>
      </c>
      <c r="C146" s="20">
        <v>0</v>
      </c>
      <c r="D146" s="20">
        <v>4</v>
      </c>
      <c r="E146" s="20">
        <v>168</v>
      </c>
      <c r="F146" s="20">
        <v>0</v>
      </c>
      <c r="G146" s="20">
        <v>13</v>
      </c>
      <c r="H146" s="20">
        <v>17</v>
      </c>
      <c r="I146" s="20">
        <v>0</v>
      </c>
      <c r="J146" s="20">
        <v>16</v>
      </c>
      <c r="K146" s="20">
        <v>14</v>
      </c>
      <c r="L146" s="20">
        <v>25</v>
      </c>
      <c r="M146" s="20">
        <v>4</v>
      </c>
      <c r="N146" s="20">
        <v>202</v>
      </c>
      <c r="O146" s="20">
        <v>134</v>
      </c>
      <c r="P146" s="20">
        <f>C146+D146+E146+F146+G146+H146+I146+J146+K146+L146+M146+N146+O146</f>
        <v>597</v>
      </c>
    </row>
    <row r="147" spans="1:16" ht="20.25" hidden="1" customHeight="1" thickBot="1" x14ac:dyDescent="0.25">
      <c r="A147" s="59"/>
      <c r="B147" s="21" t="s">
        <v>48</v>
      </c>
      <c r="C147" s="22">
        <f t="shared" ref="C147:J147" si="46">SUM(C142:C146)</f>
        <v>0</v>
      </c>
      <c r="D147" s="22">
        <f t="shared" si="46"/>
        <v>27</v>
      </c>
      <c r="E147" s="22">
        <f t="shared" si="46"/>
        <v>1381</v>
      </c>
      <c r="F147" s="22">
        <f t="shared" si="46"/>
        <v>0</v>
      </c>
      <c r="G147" s="22">
        <f t="shared" si="46"/>
        <v>149</v>
      </c>
      <c r="H147" s="22">
        <f t="shared" si="46"/>
        <v>251</v>
      </c>
      <c r="I147" s="22">
        <f t="shared" si="46"/>
        <v>0</v>
      </c>
      <c r="J147" s="22">
        <f t="shared" si="46"/>
        <v>200</v>
      </c>
      <c r="K147" s="22">
        <f t="shared" ref="K147:P147" si="47">SUM(K142:K146)</f>
        <v>150</v>
      </c>
      <c r="L147" s="22">
        <f t="shared" si="47"/>
        <v>201</v>
      </c>
      <c r="M147" s="22">
        <f t="shared" si="47"/>
        <v>50</v>
      </c>
      <c r="N147" s="22">
        <f t="shared" si="47"/>
        <v>1613</v>
      </c>
      <c r="O147" s="22">
        <f t="shared" si="47"/>
        <v>1074</v>
      </c>
      <c r="P147" s="1">
        <f t="shared" si="47"/>
        <v>5096</v>
      </c>
    </row>
    <row r="148" spans="1:16" s="11" customFormat="1" ht="19.5" hidden="1" customHeight="1" x14ac:dyDescent="0.2">
      <c r="A148" s="55" t="s">
        <v>39</v>
      </c>
      <c r="B148" s="10">
        <v>1396</v>
      </c>
      <c r="C148" s="8">
        <v>10</v>
      </c>
      <c r="D148" s="8">
        <v>28</v>
      </c>
      <c r="E148" s="8">
        <v>248</v>
      </c>
      <c r="F148" s="9">
        <v>0</v>
      </c>
      <c r="G148" s="8">
        <v>71</v>
      </c>
      <c r="H148" s="9">
        <v>0</v>
      </c>
      <c r="I148" s="8">
        <v>193</v>
      </c>
      <c r="J148" s="8">
        <v>19</v>
      </c>
      <c r="K148" s="8">
        <v>16</v>
      </c>
      <c r="L148" s="8">
        <v>0</v>
      </c>
      <c r="M148" s="8">
        <v>81</v>
      </c>
      <c r="N148" s="8">
        <v>313</v>
      </c>
      <c r="O148" s="9">
        <v>204</v>
      </c>
      <c r="P148" s="8">
        <f>C148+D148+E148+F148+G148+H148+I148+J148+K148+L148+M148+N148+O148</f>
        <v>1183</v>
      </c>
    </row>
    <row r="149" spans="1:16" s="11" customFormat="1" ht="19.5" x14ac:dyDescent="0.2">
      <c r="A149" s="56"/>
      <c r="B149" s="15">
        <v>1397</v>
      </c>
      <c r="C149" s="13">
        <v>10</v>
      </c>
      <c r="D149" s="13">
        <v>22</v>
      </c>
      <c r="E149" s="13">
        <v>248</v>
      </c>
      <c r="F149" s="13">
        <v>0</v>
      </c>
      <c r="G149" s="13">
        <v>62</v>
      </c>
      <c r="H149" s="13">
        <v>0</v>
      </c>
      <c r="I149" s="13">
        <v>196</v>
      </c>
      <c r="J149" s="13">
        <v>14</v>
      </c>
      <c r="K149" s="13">
        <v>14</v>
      </c>
      <c r="L149" s="13">
        <v>0</v>
      </c>
      <c r="M149" s="13">
        <v>68</v>
      </c>
      <c r="N149" s="13">
        <v>236</v>
      </c>
      <c r="O149" s="13">
        <v>162</v>
      </c>
      <c r="P149" s="13">
        <f>C149+D149+E149+F149+G149+H149+I149+J149+K149+L149+M149+N149+O149</f>
        <v>1032</v>
      </c>
    </row>
    <row r="150" spans="1:16" s="11" customFormat="1" ht="19.5" hidden="1" customHeight="1" x14ac:dyDescent="0.2">
      <c r="A150" s="56"/>
      <c r="B150" s="15">
        <v>1398</v>
      </c>
      <c r="C150" s="13">
        <v>10</v>
      </c>
      <c r="D150" s="13">
        <v>15</v>
      </c>
      <c r="E150" s="13">
        <v>242</v>
      </c>
      <c r="F150" s="13">
        <v>0</v>
      </c>
      <c r="G150" s="13">
        <v>41</v>
      </c>
      <c r="H150" s="13">
        <v>0</v>
      </c>
      <c r="I150" s="13">
        <v>182</v>
      </c>
      <c r="J150" s="13">
        <v>7</v>
      </c>
      <c r="K150" s="13">
        <v>9</v>
      </c>
      <c r="L150" s="13">
        <v>0</v>
      </c>
      <c r="M150" s="13">
        <v>50</v>
      </c>
      <c r="N150" s="13">
        <v>207</v>
      </c>
      <c r="O150" s="13">
        <v>138</v>
      </c>
      <c r="P150" s="13">
        <f>C150+D150+E150+F150+G150+H150+I150+J150+K150+L150+M150+N150+O150</f>
        <v>901</v>
      </c>
    </row>
    <row r="151" spans="1:16" s="11" customFormat="1" ht="19.5" x14ac:dyDescent="0.2">
      <c r="A151" s="56"/>
      <c r="B151" s="15">
        <v>1399</v>
      </c>
      <c r="C151" s="13">
        <v>10</v>
      </c>
      <c r="D151" s="13">
        <v>16</v>
      </c>
      <c r="E151" s="13">
        <v>174</v>
      </c>
      <c r="F151" s="13">
        <v>0</v>
      </c>
      <c r="G151" s="13">
        <v>53</v>
      </c>
      <c r="H151" s="13">
        <v>0</v>
      </c>
      <c r="I151" s="13">
        <v>145</v>
      </c>
      <c r="J151" s="13">
        <v>5</v>
      </c>
      <c r="K151" s="13">
        <v>6</v>
      </c>
      <c r="L151" s="13">
        <v>0</v>
      </c>
      <c r="M151" s="13">
        <v>32</v>
      </c>
      <c r="N151" s="13">
        <v>130</v>
      </c>
      <c r="O151" s="13">
        <v>87</v>
      </c>
      <c r="P151" s="13">
        <f>C151+D151+E151+F151+G151+H151+I151+J151+K151+L151+M151+N151+O151</f>
        <v>658</v>
      </c>
    </row>
    <row r="152" spans="1:16" s="11" customFormat="1" ht="20.25" hidden="1" customHeight="1" thickBot="1" x14ac:dyDescent="0.25">
      <c r="A152" s="56"/>
      <c r="B152" s="19">
        <v>1400</v>
      </c>
      <c r="C152" s="20">
        <v>10</v>
      </c>
      <c r="D152" s="20">
        <v>15</v>
      </c>
      <c r="E152" s="20">
        <v>125</v>
      </c>
      <c r="F152" s="20">
        <v>0</v>
      </c>
      <c r="G152" s="20">
        <v>22</v>
      </c>
      <c r="H152" s="20">
        <v>0</v>
      </c>
      <c r="I152" s="20">
        <v>134</v>
      </c>
      <c r="J152" s="20">
        <v>4</v>
      </c>
      <c r="K152" s="20">
        <v>5</v>
      </c>
      <c r="L152" s="20">
        <v>0</v>
      </c>
      <c r="M152" s="20">
        <v>20</v>
      </c>
      <c r="N152" s="20">
        <v>128</v>
      </c>
      <c r="O152" s="20">
        <v>84</v>
      </c>
      <c r="P152" s="20">
        <f>C152+D152+E152+F152+G152+H152+I152+J152+K152+L152+M152+N152+O152</f>
        <v>547</v>
      </c>
    </row>
    <row r="153" spans="1:16" ht="20.25" hidden="1" customHeight="1" thickBot="1" x14ac:dyDescent="0.25">
      <c r="A153" s="57"/>
      <c r="B153" s="21" t="s">
        <v>48</v>
      </c>
      <c r="C153" s="22">
        <f t="shared" ref="C153:J153" si="48">SUM(C148:C152)</f>
        <v>50</v>
      </c>
      <c r="D153" s="22">
        <f t="shared" si="48"/>
        <v>96</v>
      </c>
      <c r="E153" s="22">
        <f t="shared" si="48"/>
        <v>1037</v>
      </c>
      <c r="F153" s="22">
        <f t="shared" si="48"/>
        <v>0</v>
      </c>
      <c r="G153" s="22">
        <f t="shared" si="48"/>
        <v>249</v>
      </c>
      <c r="H153" s="22">
        <f t="shared" si="48"/>
        <v>0</v>
      </c>
      <c r="I153" s="22">
        <f t="shared" si="48"/>
        <v>850</v>
      </c>
      <c r="J153" s="22">
        <f t="shared" si="48"/>
        <v>49</v>
      </c>
      <c r="K153" s="22">
        <f t="shared" ref="K153:P153" si="49">SUM(K148:K152)</f>
        <v>50</v>
      </c>
      <c r="L153" s="22">
        <f t="shared" si="49"/>
        <v>0</v>
      </c>
      <c r="M153" s="22">
        <f t="shared" si="49"/>
        <v>251</v>
      </c>
      <c r="N153" s="22">
        <f t="shared" si="49"/>
        <v>1014</v>
      </c>
      <c r="O153" s="22">
        <f t="shared" si="49"/>
        <v>675</v>
      </c>
      <c r="P153" s="1">
        <f t="shared" si="49"/>
        <v>4321</v>
      </c>
    </row>
    <row r="154" spans="1:16" ht="19.5" hidden="1" customHeight="1" x14ac:dyDescent="0.2">
      <c r="A154" s="58" t="s">
        <v>40</v>
      </c>
      <c r="B154" s="23">
        <v>1396</v>
      </c>
      <c r="C154" s="24">
        <v>0</v>
      </c>
      <c r="D154" s="25">
        <v>21</v>
      </c>
      <c r="E154" s="25">
        <v>272</v>
      </c>
      <c r="F154" s="24">
        <v>0</v>
      </c>
      <c r="G154" s="25">
        <v>57</v>
      </c>
      <c r="H154" s="25">
        <v>40</v>
      </c>
      <c r="I154" s="24">
        <v>0</v>
      </c>
      <c r="J154" s="25">
        <v>0</v>
      </c>
      <c r="K154" s="25">
        <v>133</v>
      </c>
      <c r="L154" s="25">
        <v>0</v>
      </c>
      <c r="M154" s="25">
        <v>194</v>
      </c>
      <c r="N154" s="25">
        <v>231</v>
      </c>
      <c r="O154" s="24">
        <v>154</v>
      </c>
      <c r="P154" s="25">
        <f>C154+D154+E154+F154+G154+H154+I154+J154+K154+L154+M154+N154+O154</f>
        <v>1102</v>
      </c>
    </row>
    <row r="155" spans="1:16" ht="19.5" x14ac:dyDescent="0.2">
      <c r="A155" s="56"/>
      <c r="B155" s="26">
        <v>1397</v>
      </c>
      <c r="C155" s="27">
        <v>0</v>
      </c>
      <c r="D155" s="27">
        <v>16</v>
      </c>
      <c r="E155" s="27">
        <v>272</v>
      </c>
      <c r="F155" s="27">
        <v>0</v>
      </c>
      <c r="G155" s="27">
        <v>50</v>
      </c>
      <c r="H155" s="27">
        <v>29</v>
      </c>
      <c r="I155" s="27">
        <v>0</v>
      </c>
      <c r="J155" s="27">
        <v>0</v>
      </c>
      <c r="K155" s="27">
        <v>113</v>
      </c>
      <c r="L155" s="27">
        <v>0</v>
      </c>
      <c r="M155" s="27">
        <v>162</v>
      </c>
      <c r="N155" s="27">
        <v>183</v>
      </c>
      <c r="O155" s="27">
        <v>122</v>
      </c>
      <c r="P155" s="27">
        <f>C155+D155+E155+F155+G155+H155+I155+J155+K155+L155+M155+N155+O155</f>
        <v>947</v>
      </c>
    </row>
    <row r="156" spans="1:16" ht="19.5" hidden="1" customHeight="1" x14ac:dyDescent="0.2">
      <c r="A156" s="56"/>
      <c r="B156" s="26">
        <v>1398</v>
      </c>
      <c r="C156" s="27">
        <v>0</v>
      </c>
      <c r="D156" s="27">
        <v>11</v>
      </c>
      <c r="E156" s="27">
        <v>271</v>
      </c>
      <c r="F156" s="27">
        <v>0</v>
      </c>
      <c r="G156" s="27">
        <v>33</v>
      </c>
      <c r="H156" s="27">
        <v>15</v>
      </c>
      <c r="I156" s="27">
        <v>0</v>
      </c>
      <c r="J156" s="27">
        <v>0</v>
      </c>
      <c r="K156" s="27">
        <v>69</v>
      </c>
      <c r="L156" s="27">
        <v>0</v>
      </c>
      <c r="M156" s="27">
        <v>120</v>
      </c>
      <c r="N156" s="27">
        <v>156</v>
      </c>
      <c r="O156" s="27">
        <v>104</v>
      </c>
      <c r="P156" s="27">
        <f>C156+D156+E156+F156+G156+H156+I156+J156+K156+L156+M156+N156+O156</f>
        <v>779</v>
      </c>
    </row>
    <row r="157" spans="1:16" ht="19.5" x14ac:dyDescent="0.2">
      <c r="A157" s="56"/>
      <c r="B157" s="26">
        <v>1399</v>
      </c>
      <c r="C157" s="27">
        <v>0</v>
      </c>
      <c r="D157" s="27">
        <v>12</v>
      </c>
      <c r="E157" s="27">
        <v>194</v>
      </c>
      <c r="F157" s="27">
        <v>0</v>
      </c>
      <c r="G157" s="27">
        <v>43</v>
      </c>
      <c r="H157" s="27">
        <v>9</v>
      </c>
      <c r="I157" s="27">
        <v>0</v>
      </c>
      <c r="J157" s="27">
        <v>0</v>
      </c>
      <c r="K157" s="27">
        <v>49</v>
      </c>
      <c r="L157" s="27">
        <v>0</v>
      </c>
      <c r="M157" s="27">
        <v>76</v>
      </c>
      <c r="N157" s="27">
        <v>98</v>
      </c>
      <c r="O157" s="27">
        <v>65</v>
      </c>
      <c r="P157" s="27">
        <f>C157+D157+E157+F157+G157+H157+I157+J157+K157+L157+M157+N157+O157</f>
        <v>546</v>
      </c>
    </row>
    <row r="158" spans="1:16" ht="20.25" hidden="1" customHeight="1" thickBot="1" x14ac:dyDescent="0.25">
      <c r="A158" s="56"/>
      <c r="B158" s="28">
        <v>1400</v>
      </c>
      <c r="C158" s="6">
        <v>0</v>
      </c>
      <c r="D158" s="6">
        <v>11</v>
      </c>
      <c r="E158" s="6">
        <v>138</v>
      </c>
      <c r="F158" s="6">
        <v>0</v>
      </c>
      <c r="G158" s="6">
        <v>18</v>
      </c>
      <c r="H158" s="6">
        <v>7</v>
      </c>
      <c r="I158" s="6">
        <v>0</v>
      </c>
      <c r="J158" s="6">
        <v>0</v>
      </c>
      <c r="K158" s="6">
        <v>38</v>
      </c>
      <c r="L158" s="6">
        <v>0</v>
      </c>
      <c r="M158" s="6">
        <v>48</v>
      </c>
      <c r="N158" s="6">
        <v>95</v>
      </c>
      <c r="O158" s="6">
        <v>64</v>
      </c>
      <c r="P158" s="6">
        <f>C158+D158+E158+F158+G158+H158+I158+J158+K158+L158+M158+N158+O158</f>
        <v>419</v>
      </c>
    </row>
    <row r="159" spans="1:16" ht="20.25" hidden="1" customHeight="1" thickBot="1" x14ac:dyDescent="0.25">
      <c r="A159" s="59"/>
      <c r="B159" s="21" t="s">
        <v>48</v>
      </c>
      <c r="C159" s="22">
        <f t="shared" ref="C159:J159" si="50">SUM(C154:C158)</f>
        <v>0</v>
      </c>
      <c r="D159" s="22">
        <f t="shared" si="50"/>
        <v>71</v>
      </c>
      <c r="E159" s="22">
        <f t="shared" si="50"/>
        <v>1147</v>
      </c>
      <c r="F159" s="22">
        <f t="shared" si="50"/>
        <v>0</v>
      </c>
      <c r="G159" s="22">
        <f t="shared" si="50"/>
        <v>201</v>
      </c>
      <c r="H159" s="22">
        <f t="shared" si="50"/>
        <v>100</v>
      </c>
      <c r="I159" s="22">
        <f t="shared" si="50"/>
        <v>0</v>
      </c>
      <c r="J159" s="22">
        <f t="shared" si="50"/>
        <v>0</v>
      </c>
      <c r="K159" s="22">
        <f t="shared" ref="K159:P159" si="51">SUM(K154:K158)</f>
        <v>402</v>
      </c>
      <c r="L159" s="22">
        <f t="shared" si="51"/>
        <v>0</v>
      </c>
      <c r="M159" s="22">
        <f t="shared" si="51"/>
        <v>600</v>
      </c>
      <c r="N159" s="22">
        <f t="shared" si="51"/>
        <v>763</v>
      </c>
      <c r="O159" s="22">
        <f t="shared" si="51"/>
        <v>509</v>
      </c>
      <c r="P159" s="1">
        <f t="shared" si="51"/>
        <v>3793</v>
      </c>
    </row>
    <row r="160" spans="1:16" ht="19.5" hidden="1" customHeight="1" x14ac:dyDescent="0.2">
      <c r="A160" s="55" t="s">
        <v>41</v>
      </c>
      <c r="B160" s="23">
        <v>1396</v>
      </c>
      <c r="C160" s="24">
        <v>0</v>
      </c>
      <c r="D160" s="25">
        <v>48</v>
      </c>
      <c r="E160" s="25">
        <v>218</v>
      </c>
      <c r="F160" s="24">
        <v>0</v>
      </c>
      <c r="G160" s="25">
        <v>43</v>
      </c>
      <c r="H160" s="24">
        <v>0</v>
      </c>
      <c r="I160" s="24">
        <v>0</v>
      </c>
      <c r="J160" s="25">
        <v>74</v>
      </c>
      <c r="K160" s="25">
        <v>180</v>
      </c>
      <c r="L160" s="25">
        <v>0</v>
      </c>
      <c r="M160" s="25">
        <v>16</v>
      </c>
      <c r="N160" s="25">
        <v>203</v>
      </c>
      <c r="O160" s="24">
        <v>413</v>
      </c>
      <c r="P160" s="25">
        <f>C160+D160+E160+F160+G160+H160+I160+J160+K160+L160+M160+N160+O160</f>
        <v>1195</v>
      </c>
    </row>
    <row r="161" spans="1:16" ht="19.5" x14ac:dyDescent="0.2">
      <c r="A161" s="56"/>
      <c r="B161" s="26">
        <v>1397</v>
      </c>
      <c r="C161" s="27">
        <v>0</v>
      </c>
      <c r="D161" s="27">
        <v>37</v>
      </c>
      <c r="E161" s="13">
        <v>217</v>
      </c>
      <c r="F161" s="27">
        <v>0</v>
      </c>
      <c r="G161" s="27">
        <v>37</v>
      </c>
      <c r="H161" s="27">
        <v>0</v>
      </c>
      <c r="I161" s="27">
        <v>0</v>
      </c>
      <c r="J161" s="27">
        <v>59</v>
      </c>
      <c r="K161" s="27">
        <v>153</v>
      </c>
      <c r="L161" s="27">
        <v>0</v>
      </c>
      <c r="M161" s="27">
        <v>14</v>
      </c>
      <c r="N161" s="27">
        <v>208</v>
      </c>
      <c r="O161" s="27">
        <v>167</v>
      </c>
      <c r="P161" s="27">
        <f>C161+D161+E161+F161+G161+H161+I161+J161+K161+L161+M161+N161+O161</f>
        <v>892</v>
      </c>
    </row>
    <row r="162" spans="1:16" ht="19.5" hidden="1" customHeight="1" x14ac:dyDescent="0.2">
      <c r="A162" s="56"/>
      <c r="B162" s="26">
        <v>1398</v>
      </c>
      <c r="C162" s="27">
        <v>0</v>
      </c>
      <c r="D162" s="27">
        <v>25</v>
      </c>
      <c r="E162" s="27">
        <v>213</v>
      </c>
      <c r="F162" s="27">
        <v>0</v>
      </c>
      <c r="G162" s="27">
        <v>25</v>
      </c>
      <c r="H162" s="27">
        <v>0</v>
      </c>
      <c r="I162" s="27">
        <v>0</v>
      </c>
      <c r="J162" s="27">
        <v>30</v>
      </c>
      <c r="K162" s="27">
        <v>95</v>
      </c>
      <c r="L162" s="27">
        <v>0</v>
      </c>
      <c r="M162" s="27">
        <v>10</v>
      </c>
      <c r="N162" s="27">
        <v>331</v>
      </c>
      <c r="O162" s="27">
        <v>235</v>
      </c>
      <c r="P162" s="27">
        <f>C162+D162+E162+F162+G162+H162+I162+J162+K162+L162+M162+N162+O162</f>
        <v>964</v>
      </c>
    </row>
    <row r="163" spans="1:16" ht="19.5" x14ac:dyDescent="0.2">
      <c r="A163" s="56"/>
      <c r="B163" s="26">
        <v>1399</v>
      </c>
      <c r="C163" s="27">
        <v>0</v>
      </c>
      <c r="D163" s="27">
        <v>27</v>
      </c>
      <c r="E163" s="27">
        <v>155</v>
      </c>
      <c r="F163" s="27">
        <v>0</v>
      </c>
      <c r="G163" s="27">
        <v>32</v>
      </c>
      <c r="H163" s="27">
        <v>0</v>
      </c>
      <c r="I163" s="27">
        <v>0</v>
      </c>
      <c r="J163" s="27">
        <v>21</v>
      </c>
      <c r="K163" s="27">
        <v>70</v>
      </c>
      <c r="L163" s="27">
        <v>0</v>
      </c>
      <c r="M163" s="27">
        <v>6</v>
      </c>
      <c r="N163" s="27">
        <v>390</v>
      </c>
      <c r="O163" s="27">
        <v>136</v>
      </c>
      <c r="P163" s="27">
        <f>C163+D163+E163+F163+G163+H163+I163+J163+K163+L163+M163+N163+O163</f>
        <v>837</v>
      </c>
    </row>
    <row r="164" spans="1:16" ht="20.25" hidden="1" customHeight="1" thickBot="1" x14ac:dyDescent="0.25">
      <c r="A164" s="56"/>
      <c r="B164" s="28">
        <v>1400</v>
      </c>
      <c r="C164" s="6">
        <v>0</v>
      </c>
      <c r="D164" s="6">
        <v>25</v>
      </c>
      <c r="E164" s="6">
        <v>111</v>
      </c>
      <c r="F164" s="6">
        <v>0</v>
      </c>
      <c r="G164" s="6">
        <v>13</v>
      </c>
      <c r="H164" s="6">
        <v>0</v>
      </c>
      <c r="I164" s="6">
        <v>0</v>
      </c>
      <c r="J164" s="6">
        <v>16</v>
      </c>
      <c r="K164" s="6">
        <v>52</v>
      </c>
      <c r="L164" s="6">
        <v>0</v>
      </c>
      <c r="M164" s="6">
        <v>4</v>
      </c>
      <c r="N164" s="6">
        <v>492</v>
      </c>
      <c r="O164" s="6">
        <v>131</v>
      </c>
      <c r="P164" s="6">
        <f>C164+D164+E164+F164+G164+H164+I164+J164+K164+L164+M164+N164+O164</f>
        <v>844</v>
      </c>
    </row>
    <row r="165" spans="1:16" ht="20.25" hidden="1" customHeight="1" thickBot="1" x14ac:dyDescent="0.25">
      <c r="A165" s="57"/>
      <c r="B165" s="21" t="s">
        <v>48</v>
      </c>
      <c r="C165" s="22">
        <f t="shared" ref="C165:J165" si="52">SUM(C160:C164)</f>
        <v>0</v>
      </c>
      <c r="D165" s="22">
        <f t="shared" si="52"/>
        <v>162</v>
      </c>
      <c r="E165" s="22">
        <f t="shared" si="52"/>
        <v>914</v>
      </c>
      <c r="F165" s="22">
        <f t="shared" si="52"/>
        <v>0</v>
      </c>
      <c r="G165" s="22">
        <f t="shared" si="52"/>
        <v>150</v>
      </c>
      <c r="H165" s="22">
        <f t="shared" si="52"/>
        <v>0</v>
      </c>
      <c r="I165" s="22">
        <f t="shared" si="52"/>
        <v>0</v>
      </c>
      <c r="J165" s="22">
        <f t="shared" si="52"/>
        <v>200</v>
      </c>
      <c r="K165" s="22">
        <f t="shared" ref="K165:P165" si="53">SUM(K160:K164)</f>
        <v>550</v>
      </c>
      <c r="L165" s="22">
        <f t="shared" si="53"/>
        <v>0</v>
      </c>
      <c r="M165" s="22">
        <f t="shared" si="53"/>
        <v>50</v>
      </c>
      <c r="N165" s="22">
        <f t="shared" si="53"/>
        <v>1624</v>
      </c>
      <c r="O165" s="22">
        <f t="shared" si="53"/>
        <v>1082</v>
      </c>
      <c r="P165" s="1">
        <f t="shared" si="53"/>
        <v>4732</v>
      </c>
    </row>
    <row r="166" spans="1:16" s="11" customFormat="1" ht="19.5" hidden="1" customHeight="1" x14ac:dyDescent="0.2">
      <c r="A166" s="58" t="s">
        <v>42</v>
      </c>
      <c r="B166" s="10">
        <v>1396</v>
      </c>
      <c r="C166" s="8">
        <v>5</v>
      </c>
      <c r="D166" s="8">
        <v>41</v>
      </c>
      <c r="E166" s="8">
        <v>275</v>
      </c>
      <c r="F166" s="9">
        <v>0</v>
      </c>
      <c r="G166" s="8">
        <v>141</v>
      </c>
      <c r="H166" s="8">
        <v>20</v>
      </c>
      <c r="I166" s="9">
        <v>0</v>
      </c>
      <c r="J166" s="8">
        <v>0</v>
      </c>
      <c r="K166" s="8">
        <v>63</v>
      </c>
      <c r="L166" s="8">
        <v>0</v>
      </c>
      <c r="M166" s="8">
        <v>253</v>
      </c>
      <c r="N166" s="8">
        <v>364</v>
      </c>
      <c r="O166" s="9">
        <v>243</v>
      </c>
      <c r="P166" s="8">
        <f>C166+D166+E166+F166+G166+H166+I166+J166+K166+L166+M166+N166+O166</f>
        <v>1405</v>
      </c>
    </row>
    <row r="167" spans="1:16" s="11" customFormat="1" ht="19.5" x14ac:dyDescent="0.2">
      <c r="A167" s="56"/>
      <c r="B167" s="15">
        <v>1397</v>
      </c>
      <c r="C167" s="13">
        <v>5</v>
      </c>
      <c r="D167" s="13">
        <v>31</v>
      </c>
      <c r="E167" s="13">
        <v>272</v>
      </c>
      <c r="F167" s="13">
        <v>0</v>
      </c>
      <c r="G167" s="13">
        <v>125</v>
      </c>
      <c r="H167" s="13">
        <v>15</v>
      </c>
      <c r="I167" s="13">
        <v>0</v>
      </c>
      <c r="J167" s="13">
        <v>0</v>
      </c>
      <c r="K167" s="13">
        <v>49</v>
      </c>
      <c r="L167" s="13">
        <v>0</v>
      </c>
      <c r="M167" s="13">
        <v>221</v>
      </c>
      <c r="N167" s="13">
        <v>288</v>
      </c>
      <c r="O167" s="13">
        <v>193</v>
      </c>
      <c r="P167" s="13">
        <f>C167+D167+E167+F167+G167+H167+I167+J167+K167+L167+M167+N167+O167</f>
        <v>1199</v>
      </c>
    </row>
    <row r="168" spans="1:16" s="11" customFormat="1" ht="19.5" hidden="1" customHeight="1" x14ac:dyDescent="0.2">
      <c r="A168" s="56"/>
      <c r="B168" s="15">
        <v>1398</v>
      </c>
      <c r="C168" s="13">
        <v>5</v>
      </c>
      <c r="D168" s="13">
        <v>21</v>
      </c>
      <c r="E168" s="13">
        <v>266</v>
      </c>
      <c r="F168" s="13">
        <v>0</v>
      </c>
      <c r="G168" s="13">
        <v>82</v>
      </c>
      <c r="H168" s="13">
        <v>7</v>
      </c>
      <c r="I168" s="13">
        <v>0</v>
      </c>
      <c r="J168" s="13">
        <v>0</v>
      </c>
      <c r="K168" s="13">
        <v>33</v>
      </c>
      <c r="L168" s="13">
        <v>0</v>
      </c>
      <c r="M168" s="13">
        <v>159</v>
      </c>
      <c r="N168" s="13">
        <v>245</v>
      </c>
      <c r="O168" s="13">
        <v>164</v>
      </c>
      <c r="P168" s="13">
        <f>C168+D168+E168+F168+G168+H168+I168+J168+K168+L168+M168+N168+O168</f>
        <v>982</v>
      </c>
    </row>
    <row r="169" spans="1:16" s="11" customFormat="1" ht="19.5" x14ac:dyDescent="0.2">
      <c r="A169" s="56"/>
      <c r="B169" s="15">
        <v>1399</v>
      </c>
      <c r="C169" s="13">
        <v>5</v>
      </c>
      <c r="D169" s="13">
        <v>23</v>
      </c>
      <c r="E169" s="13">
        <v>194</v>
      </c>
      <c r="F169" s="13">
        <v>0</v>
      </c>
      <c r="G169" s="13">
        <v>106</v>
      </c>
      <c r="H169" s="13">
        <v>4</v>
      </c>
      <c r="I169" s="13">
        <v>0</v>
      </c>
      <c r="J169" s="13">
        <v>0</v>
      </c>
      <c r="K169" s="13">
        <v>36</v>
      </c>
      <c r="L169" s="13">
        <v>0</v>
      </c>
      <c r="M169" s="13">
        <v>103</v>
      </c>
      <c r="N169" s="13">
        <v>154</v>
      </c>
      <c r="O169" s="13">
        <v>104</v>
      </c>
      <c r="P169" s="13">
        <f>C169+D169+E169+F169+G169+H169+I169+J169+K169+L169+M169+N169+O169</f>
        <v>729</v>
      </c>
    </row>
    <row r="170" spans="1:16" s="11" customFormat="1" ht="20.25" hidden="1" customHeight="1" thickBot="1" x14ac:dyDescent="0.25">
      <c r="A170" s="56"/>
      <c r="B170" s="19">
        <v>1400</v>
      </c>
      <c r="C170" s="20">
        <v>5</v>
      </c>
      <c r="D170" s="20">
        <v>22</v>
      </c>
      <c r="E170" s="20">
        <v>138</v>
      </c>
      <c r="F170" s="20">
        <v>0</v>
      </c>
      <c r="G170" s="20">
        <v>45</v>
      </c>
      <c r="H170" s="20">
        <v>3</v>
      </c>
      <c r="I170" s="20">
        <v>0</v>
      </c>
      <c r="J170" s="20">
        <v>0</v>
      </c>
      <c r="K170" s="20">
        <v>19</v>
      </c>
      <c r="L170" s="20">
        <v>0</v>
      </c>
      <c r="M170" s="20">
        <v>64</v>
      </c>
      <c r="N170" s="20">
        <v>150</v>
      </c>
      <c r="O170" s="20">
        <v>100</v>
      </c>
      <c r="P170" s="20">
        <f>C170+D170+E170+F170+G170+H170+I170+J170+K170+L170+M170+N170+O170</f>
        <v>546</v>
      </c>
    </row>
    <row r="171" spans="1:16" ht="20.25" hidden="1" customHeight="1" thickBot="1" x14ac:dyDescent="0.25">
      <c r="A171" s="59"/>
      <c r="B171" s="21" t="s">
        <v>48</v>
      </c>
      <c r="C171" s="22">
        <f t="shared" ref="C171:J171" si="54">SUM(C166:C170)</f>
        <v>25</v>
      </c>
      <c r="D171" s="22">
        <f t="shared" si="54"/>
        <v>138</v>
      </c>
      <c r="E171" s="22">
        <f t="shared" si="54"/>
        <v>1145</v>
      </c>
      <c r="F171" s="22">
        <f t="shared" si="54"/>
        <v>0</v>
      </c>
      <c r="G171" s="22">
        <f t="shared" si="54"/>
        <v>499</v>
      </c>
      <c r="H171" s="22">
        <f t="shared" si="54"/>
        <v>49</v>
      </c>
      <c r="I171" s="22">
        <f t="shared" si="54"/>
        <v>0</v>
      </c>
      <c r="J171" s="22">
        <f t="shared" si="54"/>
        <v>0</v>
      </c>
      <c r="K171" s="22">
        <f t="shared" ref="K171:P171" si="55">SUM(K166:K170)</f>
        <v>200</v>
      </c>
      <c r="L171" s="22">
        <f t="shared" si="55"/>
        <v>0</v>
      </c>
      <c r="M171" s="22">
        <f t="shared" si="55"/>
        <v>800</v>
      </c>
      <c r="N171" s="22">
        <f t="shared" si="55"/>
        <v>1201</v>
      </c>
      <c r="O171" s="22">
        <f t="shared" si="55"/>
        <v>804</v>
      </c>
      <c r="P171" s="1">
        <f t="shared" si="55"/>
        <v>4861</v>
      </c>
    </row>
    <row r="172" spans="1:16" s="11" customFormat="1" ht="19.5" hidden="1" customHeight="1" x14ac:dyDescent="0.2">
      <c r="A172" s="55" t="s">
        <v>43</v>
      </c>
      <c r="B172" s="10">
        <v>1396</v>
      </c>
      <c r="C172" s="8">
        <v>5</v>
      </c>
      <c r="D172" s="8">
        <v>20</v>
      </c>
      <c r="E172" s="8">
        <v>5</v>
      </c>
      <c r="F172" s="9">
        <v>0</v>
      </c>
      <c r="G172" s="8">
        <v>6</v>
      </c>
      <c r="H172" s="8">
        <v>10</v>
      </c>
      <c r="I172" s="9">
        <v>0</v>
      </c>
      <c r="J172" s="8">
        <v>0</v>
      </c>
      <c r="K172" s="8">
        <v>0</v>
      </c>
      <c r="L172" s="8">
        <v>31</v>
      </c>
      <c r="M172" s="8">
        <v>0</v>
      </c>
      <c r="N172" s="8">
        <v>32</v>
      </c>
      <c r="O172" s="9">
        <v>22</v>
      </c>
      <c r="P172" s="8">
        <f>C172+D172+E172+F172+G172+H172+I172+J172+K172+L172+M172+N172+O172</f>
        <v>131</v>
      </c>
    </row>
    <row r="173" spans="1:16" s="11" customFormat="1" ht="19.5" x14ac:dyDescent="0.2">
      <c r="A173" s="56"/>
      <c r="B173" s="15">
        <v>1397</v>
      </c>
      <c r="C173" s="13">
        <v>5</v>
      </c>
      <c r="D173" s="13">
        <v>16</v>
      </c>
      <c r="E173" s="13">
        <v>5</v>
      </c>
      <c r="F173" s="13">
        <v>0</v>
      </c>
      <c r="G173" s="13">
        <v>5</v>
      </c>
      <c r="H173" s="13">
        <v>7</v>
      </c>
      <c r="I173" s="13">
        <v>0</v>
      </c>
      <c r="J173" s="13">
        <v>0</v>
      </c>
      <c r="K173" s="13">
        <v>0</v>
      </c>
      <c r="L173" s="13">
        <v>23</v>
      </c>
      <c r="M173" s="13">
        <v>0</v>
      </c>
      <c r="N173" s="13">
        <v>25</v>
      </c>
      <c r="O173" s="13">
        <v>18</v>
      </c>
      <c r="P173" s="13">
        <f>C173+D173+E173+F173+G173+H173+I173+J173+K173+L173+M173+N173+O173</f>
        <v>104</v>
      </c>
    </row>
    <row r="174" spans="1:16" s="11" customFormat="1" ht="19.5" hidden="1" customHeight="1" x14ac:dyDescent="0.2">
      <c r="A174" s="56"/>
      <c r="B174" s="15">
        <v>1398</v>
      </c>
      <c r="C174" s="13">
        <v>5</v>
      </c>
      <c r="D174" s="13">
        <v>10</v>
      </c>
      <c r="E174" s="13">
        <v>5</v>
      </c>
      <c r="F174" s="13">
        <v>0</v>
      </c>
      <c r="G174" s="13">
        <v>3</v>
      </c>
      <c r="H174" s="13">
        <v>4</v>
      </c>
      <c r="I174" s="13">
        <v>0</v>
      </c>
      <c r="J174" s="13">
        <v>0</v>
      </c>
      <c r="K174" s="13">
        <v>0</v>
      </c>
      <c r="L174" s="13">
        <v>19</v>
      </c>
      <c r="M174" s="13">
        <v>0</v>
      </c>
      <c r="N174" s="13">
        <v>22</v>
      </c>
      <c r="O174" s="13">
        <v>15</v>
      </c>
      <c r="P174" s="13">
        <f>C174+D174+E174+F174+G174+H174+I174+J174+K174+L174+M174+N174+O174</f>
        <v>83</v>
      </c>
    </row>
    <row r="175" spans="1:16" s="11" customFormat="1" ht="19.5" x14ac:dyDescent="0.2">
      <c r="A175" s="56"/>
      <c r="B175" s="15">
        <v>1399</v>
      </c>
      <c r="C175" s="13">
        <v>5</v>
      </c>
      <c r="D175" s="13">
        <v>11</v>
      </c>
      <c r="E175" s="13">
        <v>4</v>
      </c>
      <c r="F175" s="13">
        <v>0</v>
      </c>
      <c r="G175" s="13">
        <v>4</v>
      </c>
      <c r="H175" s="13">
        <v>2</v>
      </c>
      <c r="I175" s="13">
        <v>0</v>
      </c>
      <c r="J175" s="13">
        <v>0</v>
      </c>
      <c r="K175" s="13">
        <v>0</v>
      </c>
      <c r="L175" s="13">
        <v>14</v>
      </c>
      <c r="M175" s="13">
        <v>0</v>
      </c>
      <c r="N175" s="13">
        <v>14</v>
      </c>
      <c r="O175" s="13">
        <v>9</v>
      </c>
      <c r="P175" s="13">
        <f>C175+D175+E175+F175+G175+H175+I175+J175+K175+L175+M175+N175+O175</f>
        <v>63</v>
      </c>
    </row>
    <row r="176" spans="1:16" s="11" customFormat="1" ht="20.25" hidden="1" customHeight="1" thickBot="1" x14ac:dyDescent="0.25">
      <c r="A176" s="56"/>
      <c r="B176" s="19">
        <v>1400</v>
      </c>
      <c r="C176" s="20">
        <v>5</v>
      </c>
      <c r="D176" s="20">
        <v>11</v>
      </c>
      <c r="E176" s="20">
        <v>3</v>
      </c>
      <c r="F176" s="20">
        <v>0</v>
      </c>
      <c r="G176" s="20">
        <v>2</v>
      </c>
      <c r="H176" s="20">
        <v>2</v>
      </c>
      <c r="I176" s="20">
        <v>0</v>
      </c>
      <c r="J176" s="20">
        <v>0</v>
      </c>
      <c r="K176" s="20">
        <v>0</v>
      </c>
      <c r="L176" s="20">
        <v>13</v>
      </c>
      <c r="M176" s="20">
        <v>0</v>
      </c>
      <c r="N176" s="20">
        <v>13</v>
      </c>
      <c r="O176" s="20">
        <v>9</v>
      </c>
      <c r="P176" s="20">
        <f>C176+D176+E176+F176+G176+H176+I176+J176+K176+L176+M176+N176+O176</f>
        <v>58</v>
      </c>
    </row>
    <row r="177" spans="1:16" ht="20.25" hidden="1" customHeight="1" thickBot="1" x14ac:dyDescent="0.25">
      <c r="A177" s="57"/>
      <c r="B177" s="21" t="s">
        <v>48</v>
      </c>
      <c r="C177" s="22">
        <f t="shared" ref="C177:J177" si="56">SUM(C172:C176)</f>
        <v>25</v>
      </c>
      <c r="D177" s="22">
        <f t="shared" si="56"/>
        <v>68</v>
      </c>
      <c r="E177" s="22">
        <f t="shared" si="56"/>
        <v>22</v>
      </c>
      <c r="F177" s="22">
        <f t="shared" si="56"/>
        <v>0</v>
      </c>
      <c r="G177" s="22">
        <f t="shared" si="56"/>
        <v>20</v>
      </c>
      <c r="H177" s="22">
        <f t="shared" si="56"/>
        <v>25</v>
      </c>
      <c r="I177" s="22">
        <f t="shared" si="56"/>
        <v>0</v>
      </c>
      <c r="J177" s="22">
        <f t="shared" si="56"/>
        <v>0</v>
      </c>
      <c r="K177" s="22">
        <f t="shared" ref="K177:P177" si="57">SUM(K172:K176)</f>
        <v>0</v>
      </c>
      <c r="L177" s="22">
        <f t="shared" si="57"/>
        <v>100</v>
      </c>
      <c r="M177" s="22">
        <f t="shared" si="57"/>
        <v>0</v>
      </c>
      <c r="N177" s="22">
        <f t="shared" si="57"/>
        <v>106</v>
      </c>
      <c r="O177" s="22">
        <f t="shared" si="57"/>
        <v>73</v>
      </c>
      <c r="P177" s="1">
        <f t="shared" si="57"/>
        <v>439</v>
      </c>
    </row>
    <row r="178" spans="1:16" ht="19.5" hidden="1" customHeight="1" x14ac:dyDescent="0.2">
      <c r="A178" s="55" t="s">
        <v>44</v>
      </c>
      <c r="B178" s="23">
        <v>1396</v>
      </c>
      <c r="C178" s="24">
        <v>0</v>
      </c>
      <c r="D178" s="25">
        <v>6</v>
      </c>
      <c r="E178" s="25">
        <v>3</v>
      </c>
      <c r="F178" s="24">
        <v>0</v>
      </c>
      <c r="G178" s="24">
        <v>0</v>
      </c>
      <c r="H178" s="24">
        <v>0</v>
      </c>
      <c r="I178" s="24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61</v>
      </c>
      <c r="O178" s="24">
        <v>41</v>
      </c>
      <c r="P178" s="25">
        <f>C178+D178+E178+F178+G178+H178+I178+J178+K178+L178+M178+N178+O178</f>
        <v>111</v>
      </c>
    </row>
    <row r="179" spans="1:16" ht="19.5" x14ac:dyDescent="0.2">
      <c r="A179" s="56"/>
      <c r="B179" s="26">
        <v>1397</v>
      </c>
      <c r="C179" s="27">
        <v>0</v>
      </c>
      <c r="D179" s="27">
        <v>5</v>
      </c>
      <c r="E179" s="27">
        <v>3</v>
      </c>
      <c r="F179" s="27">
        <v>0</v>
      </c>
      <c r="G179" s="27">
        <v>0</v>
      </c>
      <c r="H179" s="27">
        <v>0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48</v>
      </c>
      <c r="O179" s="27">
        <v>32</v>
      </c>
      <c r="P179" s="27">
        <f>C179+D179+E179+F179+G179+H179+I179+J179+K179+L179+M179+N179+O179</f>
        <v>88</v>
      </c>
    </row>
    <row r="180" spans="1:16" ht="19.5" hidden="1" customHeight="1" x14ac:dyDescent="0.2">
      <c r="A180" s="56"/>
      <c r="B180" s="26">
        <v>1398</v>
      </c>
      <c r="C180" s="27">
        <v>0</v>
      </c>
      <c r="D180" s="27">
        <v>3</v>
      </c>
      <c r="E180" s="27">
        <v>3</v>
      </c>
      <c r="F180" s="27">
        <v>0</v>
      </c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>
        <v>0</v>
      </c>
      <c r="N180" s="27">
        <v>41</v>
      </c>
      <c r="O180" s="27">
        <v>27</v>
      </c>
      <c r="P180" s="27">
        <f>C180+D180+E180+F180+G180+H180+I180+J180+K180+L180+M180+N180+O180</f>
        <v>74</v>
      </c>
    </row>
    <row r="181" spans="1:16" ht="19.5" x14ac:dyDescent="0.2">
      <c r="A181" s="56"/>
      <c r="B181" s="26">
        <v>1399</v>
      </c>
      <c r="C181" s="27">
        <v>0</v>
      </c>
      <c r="D181" s="27">
        <v>3</v>
      </c>
      <c r="E181" s="27">
        <v>2</v>
      </c>
      <c r="F181" s="27">
        <v>0</v>
      </c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27">
        <v>0</v>
      </c>
      <c r="N181" s="27">
        <v>26</v>
      </c>
      <c r="O181" s="27">
        <v>17</v>
      </c>
      <c r="P181" s="27">
        <f>C181+D181+E181+F181+G181+H181+I181+J181+K181+L181+M181+N181+O181</f>
        <v>48</v>
      </c>
    </row>
    <row r="182" spans="1:16" ht="20.25" hidden="1" customHeight="1" thickBot="1" x14ac:dyDescent="0.25">
      <c r="A182" s="56"/>
      <c r="B182" s="28">
        <v>1400</v>
      </c>
      <c r="C182" s="6">
        <v>0</v>
      </c>
      <c r="D182" s="6">
        <v>3</v>
      </c>
      <c r="E182" s="6">
        <v>1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25</v>
      </c>
      <c r="O182" s="6">
        <v>17</v>
      </c>
      <c r="P182" s="6">
        <f>C182+D182+E182+F182+G182+H182+I182+J182+K182+L182+M182+N182+O182</f>
        <v>46</v>
      </c>
    </row>
    <row r="183" spans="1:16" ht="20.25" hidden="1" customHeight="1" thickBot="1" x14ac:dyDescent="0.25">
      <c r="A183" s="57"/>
      <c r="B183" s="21" t="s">
        <v>48</v>
      </c>
      <c r="C183" s="22">
        <f t="shared" ref="C183:J183" si="58">SUM(C178:C182)</f>
        <v>0</v>
      </c>
      <c r="D183" s="22">
        <f t="shared" si="58"/>
        <v>20</v>
      </c>
      <c r="E183" s="22">
        <f t="shared" si="58"/>
        <v>12</v>
      </c>
      <c r="F183" s="22">
        <f t="shared" si="58"/>
        <v>0</v>
      </c>
      <c r="G183" s="22">
        <f t="shared" si="58"/>
        <v>0</v>
      </c>
      <c r="H183" s="22">
        <f t="shared" si="58"/>
        <v>0</v>
      </c>
      <c r="I183" s="22">
        <f t="shared" si="58"/>
        <v>0</v>
      </c>
      <c r="J183" s="22">
        <f t="shared" si="58"/>
        <v>0</v>
      </c>
      <c r="K183" s="22">
        <f t="shared" ref="K183:P183" si="59">SUM(K178:K182)</f>
        <v>0</v>
      </c>
      <c r="L183" s="22">
        <f t="shared" si="59"/>
        <v>0</v>
      </c>
      <c r="M183" s="22">
        <f t="shared" si="59"/>
        <v>0</v>
      </c>
      <c r="N183" s="22">
        <f t="shared" si="59"/>
        <v>201</v>
      </c>
      <c r="O183" s="22">
        <f t="shared" si="59"/>
        <v>134</v>
      </c>
      <c r="P183" s="1">
        <f t="shared" si="59"/>
        <v>367</v>
      </c>
    </row>
    <row r="184" spans="1:16" s="11" customFormat="1" ht="19.5" hidden="1" customHeight="1" x14ac:dyDescent="0.2">
      <c r="A184" s="55" t="s">
        <v>45</v>
      </c>
      <c r="B184" s="10">
        <v>1396</v>
      </c>
      <c r="C184" s="8">
        <v>5</v>
      </c>
      <c r="D184" s="8">
        <v>48</v>
      </c>
      <c r="E184" s="8">
        <v>15</v>
      </c>
      <c r="F184" s="9">
        <v>0</v>
      </c>
      <c r="G184" s="8">
        <v>7</v>
      </c>
      <c r="H184" s="8">
        <v>23</v>
      </c>
      <c r="I184" s="9">
        <v>0</v>
      </c>
      <c r="J184" s="8">
        <v>0</v>
      </c>
      <c r="K184" s="8">
        <v>0</v>
      </c>
      <c r="L184" s="8">
        <v>0</v>
      </c>
      <c r="M184" s="8">
        <v>0</v>
      </c>
      <c r="N184" s="8">
        <v>695</v>
      </c>
      <c r="O184" s="9">
        <v>392</v>
      </c>
      <c r="P184" s="8">
        <f>C184+D184+E184+F184+G184+H184+I184+J184+K184+L184+M184+N184+O184</f>
        <v>1185</v>
      </c>
    </row>
    <row r="185" spans="1:16" s="11" customFormat="1" ht="19.5" x14ac:dyDescent="0.2">
      <c r="A185" s="56"/>
      <c r="B185" s="15">
        <v>1397</v>
      </c>
      <c r="C185" s="13">
        <v>5</v>
      </c>
      <c r="D185" s="13">
        <v>37</v>
      </c>
      <c r="E185" s="13">
        <v>14</v>
      </c>
      <c r="F185" s="13">
        <v>0</v>
      </c>
      <c r="G185" s="13">
        <v>6</v>
      </c>
      <c r="H185" s="13">
        <v>16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558</v>
      </c>
      <c r="O185" s="13">
        <v>442</v>
      </c>
      <c r="P185" s="13">
        <f>C185+D185+E185+F185+G185+H185+I185+J185+K185+L185+M185+N185+O185</f>
        <v>1078</v>
      </c>
    </row>
    <row r="186" spans="1:16" s="11" customFormat="1" ht="19.5" hidden="1" customHeight="1" x14ac:dyDescent="0.2">
      <c r="A186" s="56"/>
      <c r="B186" s="15">
        <v>1398</v>
      </c>
      <c r="C186" s="13">
        <v>5</v>
      </c>
      <c r="D186" s="13">
        <v>25</v>
      </c>
      <c r="E186" s="13">
        <v>13</v>
      </c>
      <c r="F186" s="13">
        <v>0</v>
      </c>
      <c r="G186" s="13">
        <v>4</v>
      </c>
      <c r="H186" s="13">
        <v>8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494</v>
      </c>
      <c r="O186" s="13">
        <v>312</v>
      </c>
      <c r="P186" s="13">
        <f>C186+D186+E186+F186+G186+H186+I186+J186+K186+L186+M186+N186+O186</f>
        <v>861</v>
      </c>
    </row>
    <row r="187" spans="1:16" s="11" customFormat="1" ht="19.5" x14ac:dyDescent="0.2">
      <c r="A187" s="56"/>
      <c r="B187" s="15">
        <v>1399</v>
      </c>
      <c r="C187" s="13">
        <v>5</v>
      </c>
      <c r="D187" s="13">
        <v>27</v>
      </c>
      <c r="E187" s="13">
        <v>10</v>
      </c>
      <c r="F187" s="13">
        <v>0</v>
      </c>
      <c r="G187" s="13">
        <v>5</v>
      </c>
      <c r="H187" s="13">
        <v>5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290</v>
      </c>
      <c r="O187" s="13">
        <v>196</v>
      </c>
      <c r="P187" s="13">
        <f>C187+D187+E187+F187+G187+H187+I187+J187+K187+L187+M187+N187+O187</f>
        <v>538</v>
      </c>
    </row>
    <row r="188" spans="1:16" s="11" customFormat="1" ht="20.25" hidden="1" customHeight="1" thickBot="1" x14ac:dyDescent="0.25">
      <c r="A188" s="56"/>
      <c r="B188" s="19">
        <v>1400</v>
      </c>
      <c r="C188" s="20">
        <v>5</v>
      </c>
      <c r="D188" s="20">
        <v>25</v>
      </c>
      <c r="E188" s="20">
        <v>7</v>
      </c>
      <c r="F188" s="20">
        <v>0</v>
      </c>
      <c r="G188" s="20">
        <v>3</v>
      </c>
      <c r="H188" s="20">
        <v>4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0">
        <v>280</v>
      </c>
      <c r="O188" s="20">
        <v>191</v>
      </c>
      <c r="P188" s="20">
        <f>C188+D188+E188+F188+G188+H188+I188+J188+K188+L188+M188+N188+O188</f>
        <v>515</v>
      </c>
    </row>
    <row r="189" spans="1:16" ht="20.25" hidden="1" customHeight="1" thickBot="1" x14ac:dyDescent="0.25">
      <c r="A189" s="57"/>
      <c r="B189" s="21" t="s">
        <v>48</v>
      </c>
      <c r="C189" s="22">
        <f t="shared" ref="C189:J189" si="60">SUM(C184:C188)</f>
        <v>25</v>
      </c>
      <c r="D189" s="22">
        <f t="shared" si="60"/>
        <v>162</v>
      </c>
      <c r="E189" s="22">
        <f t="shared" si="60"/>
        <v>59</v>
      </c>
      <c r="F189" s="22">
        <f t="shared" si="60"/>
        <v>0</v>
      </c>
      <c r="G189" s="22">
        <f t="shared" si="60"/>
        <v>25</v>
      </c>
      <c r="H189" s="22">
        <f t="shared" si="60"/>
        <v>56</v>
      </c>
      <c r="I189" s="22">
        <f t="shared" si="60"/>
        <v>0</v>
      </c>
      <c r="J189" s="22">
        <f t="shared" si="60"/>
        <v>0</v>
      </c>
      <c r="K189" s="22">
        <f t="shared" ref="K189:P189" si="61">SUM(K184:K188)</f>
        <v>0</v>
      </c>
      <c r="L189" s="22">
        <f t="shared" si="61"/>
        <v>0</v>
      </c>
      <c r="M189" s="22">
        <f t="shared" si="61"/>
        <v>0</v>
      </c>
      <c r="N189" s="22">
        <f t="shared" si="61"/>
        <v>2317</v>
      </c>
      <c r="O189" s="22">
        <f t="shared" si="61"/>
        <v>1533</v>
      </c>
      <c r="P189" s="1">
        <f t="shared" si="61"/>
        <v>4177</v>
      </c>
    </row>
    <row r="190" spans="1:16" s="11" customFormat="1" ht="19.5" hidden="1" customHeight="1" x14ac:dyDescent="0.2">
      <c r="A190" s="55" t="s">
        <v>46</v>
      </c>
      <c r="B190" s="10">
        <v>1396</v>
      </c>
      <c r="C190" s="8">
        <v>5</v>
      </c>
      <c r="D190" s="8">
        <v>8</v>
      </c>
      <c r="E190" s="8">
        <v>0</v>
      </c>
      <c r="F190" s="8">
        <v>18</v>
      </c>
      <c r="G190" s="9">
        <v>0</v>
      </c>
      <c r="H190" s="9">
        <v>0</v>
      </c>
      <c r="I190" s="9">
        <v>0</v>
      </c>
      <c r="J190" s="8">
        <v>0</v>
      </c>
      <c r="K190" s="8">
        <v>0</v>
      </c>
      <c r="L190" s="8">
        <v>0</v>
      </c>
      <c r="M190" s="8">
        <v>0</v>
      </c>
      <c r="N190" s="8">
        <v>15</v>
      </c>
      <c r="O190" s="9">
        <v>10</v>
      </c>
      <c r="P190" s="8">
        <f>C190+D190+E190+F190+G190+H190+I190+J190+K190+L190+M190+N190+O190</f>
        <v>56</v>
      </c>
    </row>
    <row r="191" spans="1:16" s="11" customFormat="1" ht="19.5" x14ac:dyDescent="0.2">
      <c r="A191" s="56"/>
      <c r="B191" s="15">
        <v>1397</v>
      </c>
      <c r="C191" s="13">
        <v>5</v>
      </c>
      <c r="D191" s="13">
        <v>6</v>
      </c>
      <c r="E191" s="13">
        <v>0</v>
      </c>
      <c r="F191" s="13">
        <v>14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12</v>
      </c>
      <c r="O191" s="13">
        <v>8</v>
      </c>
      <c r="P191" s="13">
        <f>C191+D191+E191+F191+G191+H191+I191+J191+K191+L191+M191+N191+O191</f>
        <v>45</v>
      </c>
    </row>
    <row r="192" spans="1:16" s="11" customFormat="1" ht="19.5" hidden="1" customHeight="1" x14ac:dyDescent="0.2">
      <c r="A192" s="56"/>
      <c r="B192" s="15">
        <v>1398</v>
      </c>
      <c r="C192" s="13">
        <v>5</v>
      </c>
      <c r="D192" s="13">
        <v>4</v>
      </c>
      <c r="E192" s="13">
        <v>0</v>
      </c>
      <c r="F192" s="13">
        <v>15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10</v>
      </c>
      <c r="O192" s="13">
        <v>7</v>
      </c>
      <c r="P192" s="13">
        <f>C192+D192+E192+F192+G192+H192+I192+J192+K192+L192+M192+N192+O192</f>
        <v>41</v>
      </c>
    </row>
    <row r="193" spans="1:16" s="11" customFormat="1" ht="19.5" x14ac:dyDescent="0.2">
      <c r="A193" s="56"/>
      <c r="B193" s="15">
        <v>1399</v>
      </c>
      <c r="C193" s="13">
        <v>5</v>
      </c>
      <c r="D193" s="13">
        <v>4</v>
      </c>
      <c r="E193" s="13">
        <v>0</v>
      </c>
      <c r="F193" s="13">
        <v>15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8</v>
      </c>
      <c r="O193" s="13">
        <v>5</v>
      </c>
      <c r="P193" s="13">
        <f>C193+D193+E193+F193+G193+H193+I193+J193+K193+L193+M193+N193+O193</f>
        <v>37</v>
      </c>
    </row>
    <row r="194" spans="1:16" s="11" customFormat="1" ht="20.25" hidden="1" customHeight="1" thickBot="1" x14ac:dyDescent="0.25">
      <c r="A194" s="56"/>
      <c r="B194" s="19">
        <v>1400</v>
      </c>
      <c r="C194" s="20">
        <v>5</v>
      </c>
      <c r="D194" s="20">
        <v>4</v>
      </c>
      <c r="E194" s="20">
        <v>0</v>
      </c>
      <c r="F194" s="20">
        <v>7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6</v>
      </c>
      <c r="O194" s="20">
        <v>4</v>
      </c>
      <c r="P194" s="20">
        <f>C194+D194+E194+F194+G194+H194+I194+J194+K194+L194+M194+N194+O194</f>
        <v>26</v>
      </c>
    </row>
    <row r="195" spans="1:16" ht="20.25" hidden="1" customHeight="1" thickBot="1" x14ac:dyDescent="0.25">
      <c r="A195" s="57"/>
      <c r="B195" s="21" t="s">
        <v>48</v>
      </c>
      <c r="C195" s="22">
        <f t="shared" ref="C195:J195" si="62">SUM(C190:C194)</f>
        <v>25</v>
      </c>
      <c r="D195" s="22">
        <f t="shared" si="62"/>
        <v>26</v>
      </c>
      <c r="E195" s="22">
        <f t="shared" si="62"/>
        <v>0</v>
      </c>
      <c r="F195" s="22">
        <f t="shared" si="62"/>
        <v>69</v>
      </c>
      <c r="G195" s="22">
        <f t="shared" si="62"/>
        <v>0</v>
      </c>
      <c r="H195" s="22">
        <f t="shared" si="62"/>
        <v>0</v>
      </c>
      <c r="I195" s="22">
        <f t="shared" si="62"/>
        <v>0</v>
      </c>
      <c r="J195" s="22">
        <f t="shared" si="62"/>
        <v>0</v>
      </c>
      <c r="K195" s="22">
        <f t="shared" ref="K195:P195" si="63">SUM(K190:K194)</f>
        <v>0</v>
      </c>
      <c r="L195" s="22">
        <f t="shared" si="63"/>
        <v>0</v>
      </c>
      <c r="M195" s="22">
        <f t="shared" si="63"/>
        <v>0</v>
      </c>
      <c r="N195" s="22">
        <f t="shared" si="63"/>
        <v>51</v>
      </c>
      <c r="O195" s="22">
        <f t="shared" si="63"/>
        <v>34</v>
      </c>
      <c r="P195" s="1">
        <f t="shared" si="63"/>
        <v>205</v>
      </c>
    </row>
    <row r="196" spans="1:16" ht="20.25" hidden="1" customHeight="1" x14ac:dyDescent="0.2">
      <c r="A196" s="55" t="s">
        <v>15</v>
      </c>
      <c r="B196" s="23">
        <v>1396</v>
      </c>
      <c r="C196" s="25">
        <f t="shared" ref="C196:O196" si="64">C4+C10+C16+C22+C28+C34+C40+C46+C52+C58+C64+C70+C76+C82+C88+C94+C100+C106+C112+C118+C124+C130+C136+C142+C148+C154+C160+C166+C172+C178+C184+C190</f>
        <v>4898</v>
      </c>
      <c r="D196" s="25">
        <f t="shared" si="64"/>
        <v>1317</v>
      </c>
      <c r="E196" s="25">
        <f t="shared" si="64"/>
        <v>2664</v>
      </c>
      <c r="F196" s="25">
        <f t="shared" si="64"/>
        <v>3051</v>
      </c>
      <c r="G196" s="25">
        <f t="shared" si="64"/>
        <v>807</v>
      </c>
      <c r="H196" s="25">
        <f t="shared" si="64"/>
        <v>915</v>
      </c>
      <c r="I196" s="25">
        <f t="shared" si="64"/>
        <v>1351</v>
      </c>
      <c r="J196" s="25">
        <f t="shared" si="64"/>
        <v>836</v>
      </c>
      <c r="K196" s="25">
        <f t="shared" si="64"/>
        <v>767</v>
      </c>
      <c r="L196" s="25">
        <f t="shared" si="64"/>
        <v>920</v>
      </c>
      <c r="M196" s="25">
        <f t="shared" si="64"/>
        <v>756</v>
      </c>
      <c r="N196" s="25">
        <f t="shared" si="64"/>
        <v>7276</v>
      </c>
      <c r="O196" s="25">
        <f t="shared" si="64"/>
        <v>5048</v>
      </c>
      <c r="P196" s="25">
        <f>C196+D196+E196+F196+G196+H196+I196+J196+K196+L196+M196+N196+O196</f>
        <v>30606</v>
      </c>
    </row>
    <row r="197" spans="1:16" ht="19.5" x14ac:dyDescent="0.2">
      <c r="A197" s="56"/>
      <c r="B197" s="26">
        <v>1397</v>
      </c>
      <c r="C197" s="27">
        <f t="shared" ref="C197:O200" si="65">C5+C11+C17+C23+C29+C35+C41+C47+C53+C59+C65+C71+C77+C83+C89+C95+C101+C107+C113+C119+C125+C131+C137+C143+C149+C155+C161+C167+C173+C179+C185+C191</f>
        <v>3831</v>
      </c>
      <c r="D197" s="27">
        <f t="shared" si="65"/>
        <v>1020</v>
      </c>
      <c r="E197" s="27">
        <f t="shared" si="65"/>
        <v>2689</v>
      </c>
      <c r="F197" s="27">
        <f t="shared" si="65"/>
        <v>2430</v>
      </c>
      <c r="G197" s="27">
        <f t="shared" si="65"/>
        <v>698</v>
      </c>
      <c r="H197" s="27">
        <f t="shared" si="65"/>
        <v>669</v>
      </c>
      <c r="I197" s="27">
        <f t="shared" si="65"/>
        <v>1249</v>
      </c>
      <c r="J197" s="27">
        <f t="shared" si="65"/>
        <v>651</v>
      </c>
      <c r="K197" s="27">
        <f t="shared" si="65"/>
        <v>640</v>
      </c>
      <c r="L197" s="27">
        <f t="shared" si="65"/>
        <v>677</v>
      </c>
      <c r="M197" s="27">
        <f t="shared" si="65"/>
        <v>644</v>
      </c>
      <c r="N197" s="27">
        <f t="shared" si="65"/>
        <v>5594</v>
      </c>
      <c r="O197" s="27">
        <f t="shared" si="65"/>
        <v>3851</v>
      </c>
      <c r="P197" s="27">
        <f>C197+D197+E197+F197+G197+H197+I197+J197+K197+L197+M197+N197+O197</f>
        <v>24643</v>
      </c>
    </row>
    <row r="198" spans="1:16" ht="19.5" hidden="1" customHeight="1" x14ac:dyDescent="0.2">
      <c r="A198" s="56"/>
      <c r="B198" s="26">
        <v>1398</v>
      </c>
      <c r="C198" s="27">
        <f t="shared" si="65"/>
        <v>3273</v>
      </c>
      <c r="D198" s="27">
        <f t="shared" si="65"/>
        <v>680</v>
      </c>
      <c r="E198" s="27">
        <f t="shared" si="65"/>
        <v>2577</v>
      </c>
      <c r="F198" s="27">
        <f t="shared" si="65"/>
        <v>2632</v>
      </c>
      <c r="G198" s="27">
        <f t="shared" si="65"/>
        <v>460</v>
      </c>
      <c r="H198" s="27">
        <f t="shared" si="65"/>
        <v>334</v>
      </c>
      <c r="I198" s="27">
        <f t="shared" si="65"/>
        <v>1151</v>
      </c>
      <c r="J198" s="27">
        <f t="shared" si="65"/>
        <v>336</v>
      </c>
      <c r="K198" s="27">
        <f t="shared" si="65"/>
        <v>400</v>
      </c>
      <c r="L198" s="27">
        <f t="shared" si="65"/>
        <v>543</v>
      </c>
      <c r="M198" s="27">
        <f t="shared" si="65"/>
        <v>471</v>
      </c>
      <c r="N198" s="27">
        <f t="shared" si="65"/>
        <v>5047</v>
      </c>
      <c r="O198" s="27">
        <f t="shared" si="65"/>
        <v>3367</v>
      </c>
      <c r="P198" s="27">
        <f>C198+D198+E198+F198+G198+H198+I198+J198+K198+L198+M198+N198+O198</f>
        <v>21271</v>
      </c>
    </row>
    <row r="199" spans="1:16" ht="19.5" x14ac:dyDescent="0.2">
      <c r="A199" s="56"/>
      <c r="B199" s="26">
        <v>1399</v>
      </c>
      <c r="C199" s="27">
        <f t="shared" si="65"/>
        <v>2675</v>
      </c>
      <c r="D199" s="27">
        <f t="shared" si="65"/>
        <v>739</v>
      </c>
      <c r="E199" s="27">
        <f t="shared" si="65"/>
        <v>1894</v>
      </c>
      <c r="F199" s="27">
        <f t="shared" si="65"/>
        <v>2134</v>
      </c>
      <c r="G199" s="27">
        <f t="shared" si="65"/>
        <v>597</v>
      </c>
      <c r="H199" s="27">
        <f t="shared" si="65"/>
        <v>199</v>
      </c>
      <c r="I199" s="27">
        <f t="shared" si="65"/>
        <v>949</v>
      </c>
      <c r="J199" s="27">
        <f t="shared" si="65"/>
        <v>238</v>
      </c>
      <c r="K199" s="27">
        <f t="shared" si="65"/>
        <v>301</v>
      </c>
      <c r="L199" s="27">
        <f t="shared" si="65"/>
        <v>394</v>
      </c>
      <c r="M199" s="27">
        <f t="shared" si="65"/>
        <v>300</v>
      </c>
      <c r="N199" s="27">
        <f t="shared" si="65"/>
        <v>3336</v>
      </c>
      <c r="O199" s="27">
        <f t="shared" si="65"/>
        <v>2105</v>
      </c>
      <c r="P199" s="27">
        <f>C199+D199+E199+F199+G199+H199+I199+J199+K199+L199+M199+N199+O199</f>
        <v>15861</v>
      </c>
    </row>
    <row r="200" spans="1:16" ht="20.25" hidden="1" customHeight="1" thickBot="1" x14ac:dyDescent="0.25">
      <c r="A200" s="56"/>
      <c r="B200" s="28">
        <v>1400</v>
      </c>
      <c r="C200" s="6">
        <f t="shared" si="65"/>
        <v>2073</v>
      </c>
      <c r="D200" s="32">
        <f t="shared" si="65"/>
        <v>701</v>
      </c>
      <c r="E200" s="6">
        <f t="shared" si="65"/>
        <v>1355</v>
      </c>
      <c r="F200" s="6">
        <f t="shared" si="65"/>
        <v>1151</v>
      </c>
      <c r="G200" s="6">
        <f t="shared" si="65"/>
        <v>251</v>
      </c>
      <c r="H200" s="6">
        <f t="shared" si="65"/>
        <v>152</v>
      </c>
      <c r="I200" s="6">
        <f t="shared" si="65"/>
        <v>901</v>
      </c>
      <c r="J200" s="6">
        <f t="shared" si="65"/>
        <v>179</v>
      </c>
      <c r="K200" s="6">
        <f t="shared" si="65"/>
        <v>220</v>
      </c>
      <c r="L200" s="6">
        <f t="shared" si="65"/>
        <v>364</v>
      </c>
      <c r="M200" s="6">
        <f t="shared" si="65"/>
        <v>189</v>
      </c>
      <c r="N200" s="6">
        <f t="shared" si="65"/>
        <v>3360</v>
      </c>
      <c r="O200" s="6">
        <f t="shared" si="65"/>
        <v>2047</v>
      </c>
      <c r="P200" s="6">
        <f>C200+D200+E200+F200+G200+H200+I200+J200+K200+L200+M200+N200+O200</f>
        <v>12943</v>
      </c>
    </row>
    <row r="201" spans="1:16" ht="20.25" hidden="1" customHeight="1" thickBot="1" x14ac:dyDescent="0.25">
      <c r="A201" s="57"/>
      <c r="B201" s="21" t="s">
        <v>48</v>
      </c>
      <c r="C201" s="22">
        <f t="shared" ref="C201:J201" si="66">SUM(C196:C200)</f>
        <v>16750</v>
      </c>
      <c r="D201" s="22">
        <f t="shared" si="66"/>
        <v>4457</v>
      </c>
      <c r="E201" s="22">
        <f t="shared" si="66"/>
        <v>11179</v>
      </c>
      <c r="F201" s="22">
        <f t="shared" si="66"/>
        <v>11398</v>
      </c>
      <c r="G201" s="22">
        <f t="shared" si="66"/>
        <v>2813</v>
      </c>
      <c r="H201" s="22">
        <f t="shared" si="66"/>
        <v>2269</v>
      </c>
      <c r="I201" s="22">
        <f t="shared" si="66"/>
        <v>5601</v>
      </c>
      <c r="J201" s="22">
        <f t="shared" si="66"/>
        <v>2240</v>
      </c>
      <c r="K201" s="22">
        <f t="shared" ref="K201:P201" si="67">SUM(K196:K200)</f>
        <v>2328</v>
      </c>
      <c r="L201" s="22">
        <f t="shared" si="67"/>
        <v>2898</v>
      </c>
      <c r="M201" s="22">
        <f t="shared" si="67"/>
        <v>2360</v>
      </c>
      <c r="N201" s="22">
        <f t="shared" si="67"/>
        <v>24613</v>
      </c>
      <c r="O201" s="22">
        <f t="shared" si="67"/>
        <v>16418</v>
      </c>
      <c r="P201" s="1">
        <f t="shared" si="67"/>
        <v>105324</v>
      </c>
    </row>
    <row r="202" spans="1:16" s="11" customFormat="1" ht="21" hidden="1" customHeight="1" x14ac:dyDescent="0.2">
      <c r="C202" s="37">
        <v>4950</v>
      </c>
      <c r="D202" s="38">
        <v>1320.1256181998021</v>
      </c>
      <c r="E202" s="39">
        <v>2665.0308641975316</v>
      </c>
      <c r="F202" s="39">
        <v>3050</v>
      </c>
      <c r="G202" s="41">
        <v>808</v>
      </c>
      <c r="H202" s="43">
        <v>915</v>
      </c>
      <c r="I202" s="44">
        <v>1350</v>
      </c>
      <c r="J202" s="44">
        <v>767</v>
      </c>
      <c r="L202" s="43">
        <v>920</v>
      </c>
      <c r="M202" s="44">
        <v>756</v>
      </c>
      <c r="N202" s="36">
        <v>12613</v>
      </c>
    </row>
    <row r="203" spans="1:16" s="11" customFormat="1" ht="22.5" hidden="1" customHeight="1" x14ac:dyDescent="0.2">
      <c r="C203" s="37">
        <v>3850</v>
      </c>
      <c r="D203" s="38">
        <v>1019.8657513348587</v>
      </c>
      <c r="E203" s="39">
        <v>2692.0255731922407</v>
      </c>
      <c r="F203" s="39">
        <v>2432</v>
      </c>
      <c r="G203" s="41">
        <v>700</v>
      </c>
      <c r="H203" s="43">
        <v>670</v>
      </c>
      <c r="I203" s="44">
        <v>1250</v>
      </c>
      <c r="J203" s="44">
        <v>640</v>
      </c>
      <c r="L203" s="43">
        <v>678</v>
      </c>
      <c r="M203" s="44">
        <v>643</v>
      </c>
      <c r="N203" s="36">
        <v>9625</v>
      </c>
    </row>
    <row r="204" spans="1:16" s="11" customFormat="1" ht="22.5" hidden="1" customHeight="1" x14ac:dyDescent="0.2">
      <c r="C204" s="37">
        <v>3250</v>
      </c>
      <c r="D204" s="38">
        <v>679.96692111959283</v>
      </c>
      <c r="E204" s="39">
        <v>2578.5633074935395</v>
      </c>
      <c r="F204" s="39">
        <v>2634</v>
      </c>
      <c r="G204" s="41">
        <v>460</v>
      </c>
      <c r="H204" s="43">
        <v>334</v>
      </c>
      <c r="I204" s="44">
        <v>1150</v>
      </c>
      <c r="J204" s="44">
        <v>400</v>
      </c>
      <c r="L204" s="43">
        <v>543</v>
      </c>
      <c r="M204" s="44">
        <v>471</v>
      </c>
      <c r="N204" s="36">
        <v>8413</v>
      </c>
    </row>
    <row r="205" spans="1:16" s="11" customFormat="1" ht="22.5" hidden="1" customHeight="1" x14ac:dyDescent="0.2">
      <c r="C205" s="37">
        <v>2650</v>
      </c>
      <c r="D205" s="38">
        <v>739.95238095238096</v>
      </c>
      <c r="E205" s="39">
        <v>1892.179535467671</v>
      </c>
      <c r="F205" s="39">
        <v>2134</v>
      </c>
      <c r="G205" s="41">
        <v>600</v>
      </c>
      <c r="H205" s="43">
        <v>200</v>
      </c>
      <c r="I205" s="44">
        <v>950</v>
      </c>
      <c r="J205" s="44">
        <v>300</v>
      </c>
      <c r="L205" s="43">
        <v>394</v>
      </c>
      <c r="M205" s="44">
        <v>300</v>
      </c>
      <c r="N205" s="36">
        <v>5252</v>
      </c>
    </row>
    <row r="206" spans="1:16" s="11" customFormat="1" ht="22.5" hidden="1" customHeight="1" x14ac:dyDescent="0.2">
      <c r="C206" s="37">
        <v>2050</v>
      </c>
      <c r="D206" s="38">
        <v>700.20931449502882</v>
      </c>
      <c r="E206" s="39">
        <v>1354.2347166443551</v>
      </c>
      <c r="F206" s="39">
        <v>1150</v>
      </c>
      <c r="G206" s="41">
        <v>250</v>
      </c>
      <c r="H206" s="43">
        <v>150</v>
      </c>
      <c r="I206" s="44">
        <v>900</v>
      </c>
      <c r="J206" s="44">
        <v>220</v>
      </c>
      <c r="L206" s="43">
        <v>363</v>
      </c>
      <c r="M206" s="44">
        <v>190</v>
      </c>
      <c r="N206" s="36">
        <v>5115</v>
      </c>
    </row>
    <row r="207" spans="1:16" s="11" customFormat="1" ht="15" hidden="1" customHeight="1" x14ac:dyDescent="0.2">
      <c r="C207" s="33">
        <f t="shared" ref="C207:H207" si="68">SUM(C202:C206)</f>
        <v>16750</v>
      </c>
      <c r="D207" s="38">
        <f t="shared" si="68"/>
        <v>4460.119986101663</v>
      </c>
      <c r="E207" s="40">
        <f t="shared" si="68"/>
        <v>11182.033996995338</v>
      </c>
      <c r="F207" s="40">
        <f t="shared" si="68"/>
        <v>11400</v>
      </c>
      <c r="G207" s="42">
        <f t="shared" si="68"/>
        <v>2818</v>
      </c>
      <c r="H207" s="43">
        <f t="shared" si="68"/>
        <v>2269</v>
      </c>
      <c r="I207" s="44">
        <v>5600</v>
      </c>
      <c r="J207" s="44">
        <v>2327</v>
      </c>
      <c r="L207" s="43">
        <v>2898</v>
      </c>
      <c r="M207" s="44">
        <v>2360</v>
      </c>
      <c r="N207" s="36">
        <v>41018</v>
      </c>
    </row>
    <row r="208" spans="1:16" s="11" customFormat="1" ht="15" hidden="1" customHeight="1" x14ac:dyDescent="0.2"/>
    <row r="209" s="11" customFormat="1" ht="15" hidden="1" customHeight="1" x14ac:dyDescent="0.2"/>
    <row r="210" hidden="1" x14ac:dyDescent="0.2"/>
    <row r="211" hidden="1" x14ac:dyDescent="0.2"/>
    <row r="212" hidden="1" x14ac:dyDescent="0.2"/>
    <row r="213" hidden="1" x14ac:dyDescent="0.2"/>
  </sheetData>
  <autoFilter ref="B1:B213">
    <filterColumn colId="0">
      <filters>
        <filter val="1397"/>
        <filter val="1399"/>
      </filters>
    </filterColumn>
  </autoFilter>
  <mergeCells count="35">
    <mergeCell ref="A190:A195"/>
    <mergeCell ref="A196:A201"/>
    <mergeCell ref="A154:A159"/>
    <mergeCell ref="A160:A165"/>
    <mergeCell ref="A166:A171"/>
    <mergeCell ref="A172:A177"/>
    <mergeCell ref="A178:A183"/>
    <mergeCell ref="A184:A189"/>
    <mergeCell ref="A148:A153"/>
    <mergeCell ref="A82:A87"/>
    <mergeCell ref="A88:A93"/>
    <mergeCell ref="A94:A99"/>
    <mergeCell ref="A100:A105"/>
    <mergeCell ref="A106:A111"/>
    <mergeCell ref="A112:A117"/>
    <mergeCell ref="A118:A123"/>
    <mergeCell ref="A124:A129"/>
    <mergeCell ref="A130:A135"/>
    <mergeCell ref="A136:A141"/>
    <mergeCell ref="A142:A147"/>
    <mergeCell ref="A4:A9"/>
    <mergeCell ref="A1:A3"/>
    <mergeCell ref="B1:B3"/>
    <mergeCell ref="A76:A81"/>
    <mergeCell ref="A10:A15"/>
    <mergeCell ref="A16:A21"/>
    <mergeCell ref="A22:A27"/>
    <mergeCell ref="A28:A33"/>
    <mergeCell ref="A34:A39"/>
    <mergeCell ref="A40:A45"/>
    <mergeCell ref="A46:A51"/>
    <mergeCell ref="A52:A57"/>
    <mergeCell ref="A58:A63"/>
    <mergeCell ref="A64:A69"/>
    <mergeCell ref="A70:A7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توزیع استانی-1 (2)</vt:lpstr>
      <vt:lpstr>Sheet1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2019-01-06T08:28:47Z</dcterms:modified>
</cp:coreProperties>
</file>